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\Documents\Secretaría Técnica CDHEC\Página web\VISITADURÍA GENERAL\Estadísticas pag principal\2018\"/>
    </mc:Choice>
  </mc:AlternateContent>
  <bookViews>
    <workbookView xWindow="0" yWindow="0" windowWidth="20490" windowHeight="7155" activeTab="1"/>
  </bookViews>
  <sheets>
    <sheet name="Gráfico1" sheetId="14" r:id="rId1"/>
    <sheet name="Est. Gral" sheetId="12" r:id="rId2"/>
    <sheet name="V.V" sheetId="2" r:id="rId3"/>
    <sheet name="Auto." sheetId="3" r:id="rId4"/>
    <sheet name="Gpo. Vul." sheetId="6" r:id="rId5"/>
    <sheet name="Salt." sheetId="5" r:id="rId6"/>
    <sheet name="Torr." sheetId="7" r:id="rId7"/>
    <sheet name="PN" sheetId="8" r:id="rId8"/>
    <sheet name="Mva." sheetId="9" r:id="rId9"/>
    <sheet name="Acu." sheetId="10" r:id="rId10"/>
    <sheet name="Sab." sheetId="11" r:id="rId11"/>
    <sheet name="Solicitudes de Inter." sheetId="4" r:id="rId12"/>
    <sheet name="Hoja1" sheetId="13" r:id="rId13"/>
  </sheets>
  <definedNames>
    <definedName name="_xlnm._FilterDatabase" localSheetId="1" hidden="1">'Est. Gral'!$B$114:$J$144</definedName>
  </definedNames>
  <calcPr calcId="152511"/>
</workbook>
</file>

<file path=xl/calcChain.xml><?xml version="1.0" encoding="utf-8"?>
<calcChain xmlns="http://schemas.openxmlformats.org/spreadsheetml/2006/main">
  <c r="F224" i="12" l="1"/>
  <c r="J233" i="12"/>
  <c r="J241" i="12"/>
  <c r="J240" i="12"/>
  <c r="J239" i="12"/>
  <c r="J238" i="12"/>
  <c r="J237" i="12"/>
  <c r="J236" i="12"/>
  <c r="J234" i="12"/>
  <c r="J232" i="12"/>
  <c r="J231" i="12"/>
  <c r="J230" i="12"/>
  <c r="J229" i="12"/>
  <c r="J228" i="12"/>
  <c r="J227" i="12"/>
  <c r="J226" i="12"/>
  <c r="J225" i="12"/>
  <c r="I224" i="12"/>
  <c r="I242" i="12" s="1"/>
  <c r="H242" i="12"/>
  <c r="G224" i="12"/>
  <c r="E224" i="12"/>
  <c r="E242" i="12" s="1"/>
  <c r="D224" i="12"/>
  <c r="D242" i="12" s="1"/>
  <c r="C224" i="12"/>
  <c r="J223" i="12"/>
  <c r="J222" i="12"/>
  <c r="J220" i="12"/>
  <c r="J219" i="12"/>
  <c r="F242" i="12" l="1"/>
  <c r="J224" i="12"/>
  <c r="G242" i="12"/>
  <c r="J221" i="12"/>
  <c r="C242" i="12"/>
  <c r="D173" i="12"/>
  <c r="J242" i="12" l="1"/>
  <c r="C11" i="12"/>
  <c r="J16" i="12"/>
  <c r="E173" i="12"/>
  <c r="C173" i="12"/>
  <c r="F173" i="12"/>
  <c r="G173" i="12"/>
  <c r="H173" i="12"/>
  <c r="I173" i="12"/>
  <c r="J190" i="12"/>
  <c r="J189" i="12"/>
  <c r="J188" i="12"/>
  <c r="J187" i="12"/>
  <c r="J186" i="12"/>
  <c r="J185" i="12"/>
  <c r="J183" i="12"/>
  <c r="J181" i="12"/>
  <c r="J180" i="12"/>
  <c r="J179" i="12"/>
  <c r="J178" i="12"/>
  <c r="J177" i="12"/>
  <c r="J176" i="12"/>
  <c r="J175" i="12"/>
  <c r="J174" i="12"/>
  <c r="J172" i="12"/>
  <c r="J171" i="12"/>
  <c r="I170" i="12"/>
  <c r="H170" i="12"/>
  <c r="G170" i="12"/>
  <c r="F170" i="12"/>
  <c r="E170" i="12"/>
  <c r="D170" i="12"/>
  <c r="C170" i="12"/>
  <c r="J169" i="12"/>
  <c r="J168" i="12"/>
  <c r="J75" i="12"/>
  <c r="H191" i="12" l="1"/>
  <c r="F191" i="12"/>
  <c r="D191" i="12"/>
  <c r="C191" i="12"/>
  <c r="E191" i="12"/>
  <c r="G191" i="12"/>
  <c r="I191" i="12"/>
  <c r="J173" i="12"/>
  <c r="J170" i="12"/>
  <c r="E63" i="12"/>
  <c r="J191" i="12" l="1"/>
  <c r="J116" i="12"/>
  <c r="D120" i="12" l="1"/>
  <c r="E120" i="12"/>
  <c r="F120" i="12"/>
  <c r="G120" i="12"/>
  <c r="H120" i="12"/>
  <c r="C120" i="12"/>
  <c r="I120" i="12" l="1"/>
  <c r="J7" i="12" l="1"/>
  <c r="D117" i="12" l="1"/>
  <c r="J137" i="12" l="1"/>
  <c r="F117" i="12" l="1"/>
  <c r="J125" i="12" l="1"/>
  <c r="J124" i="12" l="1"/>
  <c r="J128" i="12"/>
  <c r="J132" i="12"/>
  <c r="J133" i="12"/>
  <c r="J134" i="12"/>
  <c r="J135" i="12"/>
  <c r="J136" i="12"/>
  <c r="C18" i="13"/>
  <c r="E17" i="13"/>
  <c r="D17" i="13" l="1"/>
  <c r="A13" i="13" l="1"/>
  <c r="H6" i="4" l="1"/>
  <c r="B75" i="11" l="1"/>
  <c r="B74" i="11"/>
  <c r="B73" i="11"/>
  <c r="B72" i="11"/>
  <c r="B71" i="11"/>
  <c r="B70" i="11"/>
  <c r="B69" i="11"/>
  <c r="B68" i="11"/>
  <c r="B67" i="11"/>
  <c r="B66" i="11"/>
  <c r="B65" i="11"/>
  <c r="B64" i="11"/>
  <c r="B63" i="11"/>
  <c r="B61" i="11"/>
  <c r="B60" i="11"/>
  <c r="B59" i="11"/>
  <c r="B58" i="11"/>
  <c r="B57" i="11"/>
  <c r="B56" i="11"/>
  <c r="B55" i="11"/>
  <c r="B54" i="11"/>
  <c r="B53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3" i="11" l="1"/>
  <c r="B22" i="11"/>
  <c r="B21" i="11"/>
  <c r="B20" i="11"/>
  <c r="B19" i="11"/>
  <c r="B18" i="11"/>
  <c r="B17" i="11"/>
  <c r="B16" i="11"/>
  <c r="B15" i="11"/>
  <c r="B14" i="11"/>
  <c r="B13" i="11"/>
  <c r="B12" i="11" l="1"/>
  <c r="AG11" i="11"/>
  <c r="AG24" i="11" s="1"/>
  <c r="AF11" i="11" l="1"/>
  <c r="AF24" i="11" s="1"/>
  <c r="AE11" i="11"/>
  <c r="AE24" i="11" s="1"/>
  <c r="AD11" i="11"/>
  <c r="AD24" i="11" s="1"/>
  <c r="AC11" i="11"/>
  <c r="AC24" i="11" s="1"/>
  <c r="AB11" i="11"/>
  <c r="AB24" i="11" s="1"/>
  <c r="AA11" i="11"/>
  <c r="AA24" i="11" s="1"/>
  <c r="Z11" i="11"/>
  <c r="Z24" i="11" s="1"/>
  <c r="Y11" i="11"/>
  <c r="Y24" i="11" s="1"/>
  <c r="X11" i="11"/>
  <c r="X24" i="11" s="1"/>
  <c r="W11" i="11"/>
  <c r="W24" i="11" s="1"/>
  <c r="V11" i="11"/>
  <c r="V24" i="11" s="1"/>
  <c r="U11" i="11"/>
  <c r="U24" i="11" s="1"/>
  <c r="T11" i="11"/>
  <c r="T24" i="11" s="1"/>
  <c r="S11" i="11"/>
  <c r="S24" i="11" s="1"/>
  <c r="R11" i="11"/>
  <c r="R24" i="11" s="1"/>
  <c r="Q11" i="11"/>
  <c r="Q24" i="11" s="1"/>
  <c r="P11" i="11"/>
  <c r="P24" i="11" s="1"/>
  <c r="O11" i="11"/>
  <c r="O24" i="11" s="1"/>
  <c r="N11" i="11"/>
  <c r="N24" i="11" s="1"/>
  <c r="M11" i="11"/>
  <c r="M24" i="11" s="1"/>
  <c r="L11" i="11"/>
  <c r="L24" i="11" s="1"/>
  <c r="K11" i="11"/>
  <c r="K24" i="11" s="1"/>
  <c r="J11" i="11"/>
  <c r="J24" i="11" s="1"/>
  <c r="I11" i="11"/>
  <c r="I24" i="11" s="1"/>
  <c r="H11" i="11"/>
  <c r="H24" i="11" s="1"/>
  <c r="G11" i="11"/>
  <c r="G24" i="11" s="1"/>
  <c r="F11" i="11"/>
  <c r="F24" i="11" s="1"/>
  <c r="E11" i="11"/>
  <c r="E24" i="11" s="1"/>
  <c r="D11" i="11" l="1"/>
  <c r="D24" i="11" s="1"/>
  <c r="C11" i="11"/>
  <c r="C24" i="11" s="1"/>
  <c r="B10" i="11"/>
  <c r="B9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B11" i="11" l="1"/>
  <c r="B24" i="11"/>
  <c r="D8" i="11"/>
  <c r="C8" i="11"/>
  <c r="B7" i="11"/>
  <c r="B6" i="11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1" i="10"/>
  <c r="B60" i="10"/>
  <c r="B59" i="10"/>
  <c r="B58" i="10"/>
  <c r="B57" i="10"/>
  <c r="B56" i="10"/>
  <c r="B55" i="10"/>
  <c r="B54" i="10"/>
  <c r="B53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AG11" i="10"/>
  <c r="AF11" i="10"/>
  <c r="AE11" i="10"/>
  <c r="AE24" i="10" s="1"/>
  <c r="AD11" i="10"/>
  <c r="AD24" i="10" s="1"/>
  <c r="AC11" i="10"/>
  <c r="AC24" i="10" s="1"/>
  <c r="AB11" i="10"/>
  <c r="AB24" i="10" s="1"/>
  <c r="AA11" i="10"/>
  <c r="AA24" i="10" s="1"/>
  <c r="Z11" i="10"/>
  <c r="Z24" i="10" s="1"/>
  <c r="Y11" i="10"/>
  <c r="Y24" i="10" s="1"/>
  <c r="X11" i="10"/>
  <c r="X24" i="10" s="1"/>
  <c r="W11" i="10"/>
  <c r="W24" i="10" s="1"/>
  <c r="V11" i="10"/>
  <c r="V24" i="10" s="1"/>
  <c r="U11" i="10"/>
  <c r="U24" i="10" s="1"/>
  <c r="T11" i="10"/>
  <c r="T24" i="10" s="1"/>
  <c r="S11" i="10"/>
  <c r="S24" i="10" s="1"/>
  <c r="R11" i="10"/>
  <c r="R24" i="10" s="1"/>
  <c r="Q11" i="10"/>
  <c r="Q24" i="10" s="1"/>
  <c r="P11" i="10"/>
  <c r="P24" i="10" s="1"/>
  <c r="O11" i="10"/>
  <c r="O24" i="10" s="1"/>
  <c r="N11" i="10"/>
  <c r="N24" i="10" s="1"/>
  <c r="M11" i="10"/>
  <c r="M24" i="10" s="1"/>
  <c r="L11" i="10"/>
  <c r="L24" i="10" s="1"/>
  <c r="K11" i="10"/>
  <c r="K24" i="10" s="1"/>
  <c r="J11" i="10"/>
  <c r="J24" i="10" s="1"/>
  <c r="I11" i="10"/>
  <c r="I24" i="10" s="1"/>
  <c r="H11" i="10"/>
  <c r="H24" i="10" s="1"/>
  <c r="G11" i="10"/>
  <c r="G24" i="10" s="1"/>
  <c r="F11" i="10"/>
  <c r="F24" i="10" s="1"/>
  <c r="E11" i="10"/>
  <c r="E24" i="10" s="1"/>
  <c r="D11" i="10"/>
  <c r="D24" i="10" s="1"/>
  <c r="C11" i="10"/>
  <c r="C24" i="10" s="1"/>
  <c r="B10" i="10"/>
  <c r="B9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7" i="10"/>
  <c r="B6" i="10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1" i="9"/>
  <c r="B60" i="9"/>
  <c r="B59" i="9"/>
  <c r="B58" i="9"/>
  <c r="B57" i="9"/>
  <c r="B56" i="9"/>
  <c r="B55" i="9"/>
  <c r="B54" i="9"/>
  <c r="B53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3" i="9"/>
  <c r="B22" i="9"/>
  <c r="B21" i="9"/>
  <c r="B20" i="9"/>
  <c r="B19" i="9"/>
  <c r="B18" i="9"/>
  <c r="B17" i="9"/>
  <c r="B16" i="9"/>
  <c r="B15" i="9"/>
  <c r="B14" i="9"/>
  <c r="B13" i="9"/>
  <c r="B12" i="9"/>
  <c r="AG11" i="9"/>
  <c r="AF11" i="9"/>
  <c r="AE11" i="9"/>
  <c r="AE24" i="9" s="1"/>
  <c r="AD11" i="9"/>
  <c r="AD24" i="9" s="1"/>
  <c r="AC11" i="9"/>
  <c r="AC24" i="9" s="1"/>
  <c r="AB11" i="9"/>
  <c r="AB24" i="9" s="1"/>
  <c r="AA11" i="9"/>
  <c r="AA24" i="9" s="1"/>
  <c r="Z11" i="9"/>
  <c r="Z24" i="9" s="1"/>
  <c r="Y11" i="9"/>
  <c r="Y24" i="9" s="1"/>
  <c r="X11" i="9"/>
  <c r="X24" i="9" s="1"/>
  <c r="W11" i="9"/>
  <c r="W24" i="9" s="1"/>
  <c r="V11" i="9"/>
  <c r="V24" i="9" s="1"/>
  <c r="U11" i="9"/>
  <c r="U24" i="9" s="1"/>
  <c r="T11" i="9"/>
  <c r="T24" i="9" s="1"/>
  <c r="S11" i="9"/>
  <c r="S24" i="9" s="1"/>
  <c r="R11" i="9"/>
  <c r="R24" i="9" s="1"/>
  <c r="Q11" i="9"/>
  <c r="Q24" i="9" s="1"/>
  <c r="P11" i="9"/>
  <c r="P24" i="9" s="1"/>
  <c r="O11" i="9"/>
  <c r="O24" i="9" s="1"/>
  <c r="N11" i="9"/>
  <c r="N24" i="9" s="1"/>
  <c r="M11" i="9"/>
  <c r="M24" i="9" s="1"/>
  <c r="L11" i="9"/>
  <c r="L24" i="9" s="1"/>
  <c r="K11" i="9"/>
  <c r="K24" i="9" s="1"/>
  <c r="J11" i="9"/>
  <c r="J24" i="9" s="1"/>
  <c r="I11" i="9"/>
  <c r="I24" i="9" s="1"/>
  <c r="H11" i="9"/>
  <c r="H24" i="9" s="1"/>
  <c r="G11" i="9"/>
  <c r="G24" i="9" s="1"/>
  <c r="F11" i="9"/>
  <c r="F24" i="9" s="1"/>
  <c r="E11" i="9"/>
  <c r="E24" i="9" s="1"/>
  <c r="D11" i="9"/>
  <c r="D24" i="9" s="1"/>
  <c r="C11" i="9"/>
  <c r="C24" i="9" s="1"/>
  <c r="B10" i="9"/>
  <c r="B9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7" i="9"/>
  <c r="B6" i="9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1" i="8"/>
  <c r="B60" i="8"/>
  <c r="B59" i="8"/>
  <c r="B58" i="8"/>
  <c r="B57" i="8"/>
  <c r="B56" i="8"/>
  <c r="B55" i="8"/>
  <c r="B54" i="8"/>
  <c r="B53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8" i="11" l="1"/>
  <c r="B8" i="9"/>
  <c r="B8" i="10"/>
  <c r="B11" i="9"/>
  <c r="AG24" i="9"/>
  <c r="B11" i="10"/>
  <c r="AF24" i="9"/>
  <c r="AG24" i="10"/>
  <c r="AF24" i="10" s="1"/>
  <c r="B24" i="10" s="1"/>
  <c r="B23" i="8"/>
  <c r="B22" i="8"/>
  <c r="B21" i="8"/>
  <c r="B20" i="8"/>
  <c r="B19" i="8"/>
  <c r="B18" i="8"/>
  <c r="B17" i="8"/>
  <c r="B16" i="8"/>
  <c r="B15" i="8"/>
  <c r="B14" i="8"/>
  <c r="B13" i="8"/>
  <c r="B12" i="8"/>
  <c r="AG11" i="8"/>
  <c r="AG24" i="8" s="1"/>
  <c r="AF11" i="8"/>
  <c r="AE11" i="8"/>
  <c r="AE24" i="8" s="1"/>
  <c r="AD11" i="8"/>
  <c r="AD24" i="8" s="1"/>
  <c r="AC11" i="8"/>
  <c r="AC24" i="8" s="1"/>
  <c r="AB11" i="8"/>
  <c r="AB24" i="8" s="1"/>
  <c r="AA11" i="8"/>
  <c r="AA24" i="8" s="1"/>
  <c r="Z11" i="8"/>
  <c r="Z24" i="8" s="1"/>
  <c r="Y11" i="8"/>
  <c r="Y24" i="8" s="1"/>
  <c r="X11" i="8"/>
  <c r="X24" i="8" s="1"/>
  <c r="W11" i="8"/>
  <c r="W24" i="8" s="1"/>
  <c r="V11" i="8"/>
  <c r="V24" i="8" s="1"/>
  <c r="U11" i="8"/>
  <c r="U24" i="8" s="1"/>
  <c r="T11" i="8"/>
  <c r="T24" i="8" s="1"/>
  <c r="S11" i="8"/>
  <c r="S24" i="8" s="1"/>
  <c r="R11" i="8"/>
  <c r="R24" i="8" s="1"/>
  <c r="Q11" i="8"/>
  <c r="Q24" i="8" s="1"/>
  <c r="P11" i="8"/>
  <c r="P24" i="8" s="1"/>
  <c r="O11" i="8"/>
  <c r="O24" i="8" s="1"/>
  <c r="N11" i="8"/>
  <c r="N24" i="8" s="1"/>
  <c r="M11" i="8"/>
  <c r="M24" i="8" s="1"/>
  <c r="L11" i="8"/>
  <c r="L24" i="8" s="1"/>
  <c r="K11" i="8"/>
  <c r="K24" i="8" s="1"/>
  <c r="J11" i="8"/>
  <c r="J24" i="8" s="1"/>
  <c r="I11" i="8"/>
  <c r="I24" i="8" s="1"/>
  <c r="H11" i="8"/>
  <c r="H24" i="8" s="1"/>
  <c r="G11" i="8"/>
  <c r="G24" i="8" s="1"/>
  <c r="F11" i="8"/>
  <c r="F24" i="8" s="1"/>
  <c r="E11" i="8"/>
  <c r="E24" i="8" s="1"/>
  <c r="D11" i="8"/>
  <c r="D24" i="8" s="1"/>
  <c r="C11" i="8"/>
  <c r="C24" i="8" s="1"/>
  <c r="B10" i="8"/>
  <c r="B9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7" i="8"/>
  <c r="B6" i="8"/>
  <c r="B8" i="8" l="1"/>
  <c r="B24" i="9"/>
  <c r="AF24" i="8"/>
  <c r="B24" i="8" s="1"/>
  <c r="B11" i="8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1" i="7"/>
  <c r="B60" i="7"/>
  <c r="B59" i="7"/>
  <c r="B58" i="7"/>
  <c r="B57" i="7"/>
  <c r="B56" i="7"/>
  <c r="B55" i="7"/>
  <c r="B54" i="7"/>
  <c r="B53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3" i="7" l="1"/>
  <c r="B22" i="7"/>
  <c r="B21" i="7"/>
  <c r="B20" i="7"/>
  <c r="B19" i="7"/>
  <c r="B18" i="7"/>
  <c r="B17" i="7"/>
  <c r="B16" i="7"/>
  <c r="B15" i="7"/>
  <c r="B14" i="7"/>
  <c r="B13" i="7"/>
  <c r="B12" i="7"/>
  <c r="E11" i="7"/>
  <c r="E24" i="7" s="1"/>
  <c r="D11" i="7"/>
  <c r="D24" i="7" s="1"/>
  <c r="C11" i="7"/>
  <c r="C24" i="7" s="1"/>
  <c r="B10" i="7"/>
  <c r="B9" i="7"/>
  <c r="E8" i="7"/>
  <c r="D8" i="7"/>
  <c r="C8" i="7"/>
  <c r="B8" i="7" s="1"/>
  <c r="B7" i="7"/>
  <c r="B6" i="7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1" i="5"/>
  <c r="B60" i="5"/>
  <c r="B59" i="5"/>
  <c r="B58" i="5"/>
  <c r="B57" i="5"/>
  <c r="B56" i="5"/>
  <c r="B55" i="5"/>
  <c r="B54" i="5"/>
  <c r="B53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AG24" i="5"/>
  <c r="B11" i="7" l="1"/>
  <c r="B24" i="7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24" i="5" l="1"/>
  <c r="B8" i="5"/>
  <c r="B7" i="5"/>
  <c r="B6" i="5"/>
  <c r="J142" i="12"/>
  <c r="J141" i="12"/>
  <c r="J140" i="12" l="1"/>
  <c r="J130" i="12" l="1"/>
  <c r="J127" i="12"/>
  <c r="J126" i="12"/>
  <c r="J123" i="12"/>
  <c r="J122" i="12"/>
  <c r="J121" i="12" l="1"/>
  <c r="J120" i="12" s="1"/>
  <c r="J119" i="12" l="1"/>
  <c r="J118" i="12" l="1"/>
  <c r="I117" i="12"/>
  <c r="H117" i="12"/>
  <c r="G117" i="12"/>
  <c r="E117" i="12"/>
  <c r="C117" i="12"/>
  <c r="J115" i="12"/>
  <c r="J117" i="12" l="1"/>
  <c r="J88" i="12"/>
  <c r="J87" i="12"/>
  <c r="J84" i="12" l="1"/>
  <c r="J83" i="12" l="1"/>
  <c r="J82" i="12"/>
  <c r="J81" i="12"/>
  <c r="J80" i="12" l="1"/>
  <c r="J79" i="12"/>
  <c r="J78" i="12"/>
  <c r="J76" i="12"/>
  <c r="J74" i="12"/>
  <c r="J73" i="12"/>
  <c r="J72" i="12"/>
  <c r="J71" i="12" l="1"/>
  <c r="J70" i="12"/>
  <c r="J69" i="12" l="1"/>
  <c r="J68" i="12" l="1"/>
  <c r="J67" i="12"/>
  <c r="I66" i="12" l="1"/>
  <c r="H66" i="12"/>
  <c r="G66" i="12"/>
  <c r="F66" i="12" l="1"/>
  <c r="E66" i="12"/>
  <c r="D66" i="12" l="1"/>
  <c r="C66" i="12" l="1"/>
  <c r="J66" i="12" l="1"/>
  <c r="J65" i="12"/>
  <c r="J64" i="12" l="1"/>
  <c r="J63" i="12" s="1"/>
  <c r="I63" i="12"/>
  <c r="H63" i="12"/>
  <c r="G63" i="12"/>
  <c r="F63" i="12"/>
  <c r="E85" i="12"/>
  <c r="D63" i="12"/>
  <c r="C63" i="12"/>
  <c r="C85" i="12" s="1"/>
  <c r="J62" i="12"/>
  <c r="D85" i="12" l="1"/>
  <c r="H138" i="12"/>
  <c r="G138" i="12"/>
  <c r="F138" i="12" s="1"/>
  <c r="I85" i="12"/>
  <c r="J61" i="12"/>
  <c r="J33" i="12"/>
  <c r="J32" i="12"/>
  <c r="J31" i="12"/>
  <c r="H85" i="12" l="1"/>
  <c r="J29" i="12"/>
  <c r="G85" i="12" l="1"/>
  <c r="H243" i="12"/>
  <c r="J28" i="12"/>
  <c r="J27" i="12"/>
  <c r="F85" i="12" l="1"/>
  <c r="F243" i="12" s="1"/>
  <c r="G243" i="12"/>
  <c r="J26" i="12"/>
  <c r="J25" i="12"/>
  <c r="J24" i="12" l="1"/>
  <c r="J23" i="12"/>
  <c r="J22" i="12"/>
  <c r="J21" i="12"/>
  <c r="J20" i="12"/>
  <c r="J19" i="12" l="1"/>
  <c r="J18" i="12" l="1"/>
  <c r="J17" i="12"/>
  <c r="J15" i="12"/>
  <c r="J14" i="12"/>
  <c r="J13" i="12"/>
  <c r="J12" i="12" l="1"/>
  <c r="I11" i="12" l="1"/>
  <c r="I86" i="12" s="1"/>
  <c r="H11" i="12"/>
  <c r="H86" i="12" s="1"/>
  <c r="G11" i="12"/>
  <c r="G86" i="12" s="1"/>
  <c r="F11" i="12"/>
  <c r="E11" i="12"/>
  <c r="E86" i="12" s="1"/>
  <c r="D11" i="12"/>
  <c r="D86" i="12" s="1"/>
  <c r="C86" i="12"/>
  <c r="J10" i="12"/>
  <c r="J9" i="12"/>
  <c r="I8" i="12"/>
  <c r="H8" i="12"/>
  <c r="G8" i="12"/>
  <c r="F8" i="12"/>
  <c r="E8" i="12"/>
  <c r="J8" i="12" l="1"/>
  <c r="G30" i="12"/>
  <c r="G192" i="12" s="1"/>
  <c r="F30" i="12"/>
  <c r="F192" i="12" s="1"/>
  <c r="E30" i="12"/>
  <c r="J11" i="12"/>
  <c r="D8" i="12"/>
  <c r="D30" i="12" s="1"/>
  <c r="F139" i="12" l="1"/>
  <c r="J30" i="12"/>
  <c r="I30" i="12"/>
  <c r="C8" i="12"/>
  <c r="H30" i="12" l="1"/>
  <c r="H139" i="12" l="1"/>
  <c r="G139" i="12" s="1"/>
  <c r="H192" i="12"/>
  <c r="J6" i="12"/>
  <c r="J85" i="12" l="1"/>
  <c r="J86" i="12" l="1"/>
  <c r="J138" i="12" l="1"/>
  <c r="I138" i="12"/>
  <c r="I243" i="12" s="1"/>
  <c r="E138" i="12"/>
  <c r="E243" i="12" s="1"/>
  <c r="D138" i="12"/>
  <c r="D243" i="12" s="1"/>
  <c r="C138" i="12"/>
  <c r="C243" i="12" s="1"/>
  <c r="J192" i="12" l="1"/>
  <c r="J243" i="12"/>
  <c r="D139" i="12"/>
  <c r="D192" i="12"/>
  <c r="C139" i="12"/>
  <c r="C192" i="12"/>
  <c r="E139" i="12"/>
  <c r="E192" i="12"/>
  <c r="J139" i="12"/>
  <c r="I139" i="12"/>
  <c r="I192" i="12"/>
</calcChain>
</file>

<file path=xl/sharedStrings.xml><?xml version="1.0" encoding="utf-8"?>
<sst xmlns="http://schemas.openxmlformats.org/spreadsheetml/2006/main" count="743" uniqueCount="141">
  <si>
    <t xml:space="preserve">Saltillo </t>
  </si>
  <si>
    <t xml:space="preserve">Torreón </t>
  </si>
  <si>
    <t xml:space="preserve">Piedras Negras </t>
  </si>
  <si>
    <t xml:space="preserve">Monclova </t>
  </si>
  <si>
    <t xml:space="preserve">Acuña </t>
  </si>
  <si>
    <t xml:space="preserve">Sabinas </t>
  </si>
  <si>
    <t xml:space="preserve">Admitidas </t>
  </si>
  <si>
    <t>Remisiones CNDH</t>
  </si>
  <si>
    <t xml:space="preserve">Concluidas </t>
  </si>
  <si>
    <t xml:space="preserve">Acumulación </t>
  </si>
  <si>
    <t xml:space="preserve">No se acreditan los hechos </t>
  </si>
  <si>
    <t xml:space="preserve">Recomendaciones </t>
  </si>
  <si>
    <t xml:space="preserve">Falta de interés </t>
  </si>
  <si>
    <t xml:space="preserve">Conciliación </t>
  </si>
  <si>
    <t xml:space="preserve">Desistimiento </t>
  </si>
  <si>
    <t xml:space="preserve">Sin materia </t>
  </si>
  <si>
    <t xml:space="preserve">Acuerdo de no responsabilidad </t>
  </si>
  <si>
    <t xml:space="preserve">No localizacion </t>
  </si>
  <si>
    <t xml:space="preserve">Hechos no violatorios </t>
  </si>
  <si>
    <t xml:space="preserve">TOTAL </t>
  </si>
  <si>
    <t xml:space="preserve">Trámite </t>
  </si>
  <si>
    <t>Estadística Enero - Octubre 2013</t>
  </si>
  <si>
    <t xml:space="preserve">Visitaduría General </t>
  </si>
  <si>
    <t xml:space="preserve">Visitadurías Regionales </t>
  </si>
  <si>
    <t xml:space="preserve">Detencion arbitraria </t>
  </si>
  <si>
    <t>Prest. Indeb. De Serv. Púb.</t>
  </si>
  <si>
    <t xml:space="preserve">Trato cruel, Inhumano o dregradante </t>
  </si>
  <si>
    <t>Lesiones</t>
  </si>
  <si>
    <t xml:space="preserve">Allanamiento </t>
  </si>
  <si>
    <t>Irreg. Inter. A.P.P.</t>
  </si>
  <si>
    <t xml:space="preserve">Robo </t>
  </si>
  <si>
    <t>Ej. Inde. Fza. Púb.</t>
  </si>
  <si>
    <t xml:space="preserve">Derecho a la Edución </t>
  </si>
  <si>
    <t xml:space="preserve">Amenazas </t>
  </si>
  <si>
    <t>Dilación en Proc. De Just.</t>
  </si>
  <si>
    <t xml:space="preserve">Derecho a la Salud </t>
  </si>
  <si>
    <t xml:space="preserve">Falsas acusación </t>
  </si>
  <si>
    <t xml:space="preserve">Intimidación </t>
  </si>
  <si>
    <t xml:space="preserve">Derechos de los Niños </t>
  </si>
  <si>
    <t xml:space="preserve">Derecho de la Petición </t>
  </si>
  <si>
    <t xml:space="preserve">Discapacidad </t>
  </si>
  <si>
    <t xml:space="preserve">Discriminación </t>
  </si>
  <si>
    <t xml:space="preserve">Incomunicación </t>
  </si>
  <si>
    <t xml:space="preserve">D. menores a que se prosesa su integridad </t>
  </si>
  <si>
    <t xml:space="preserve">Tortura </t>
  </si>
  <si>
    <t xml:space="preserve">Retención ilegal </t>
  </si>
  <si>
    <t xml:space="preserve">Desaparición Forzada </t>
  </si>
  <si>
    <t xml:space="preserve">Otros </t>
  </si>
  <si>
    <t xml:space="preserve">Denegación de Justicia </t>
  </si>
  <si>
    <t xml:space="preserve">Policía Preventiva Municipal </t>
  </si>
  <si>
    <t xml:space="preserve">PGJE </t>
  </si>
  <si>
    <t>SSP-CES</t>
  </si>
  <si>
    <t>Secretaría de Edu.</t>
  </si>
  <si>
    <t>Procuraduría de la Fam.</t>
  </si>
  <si>
    <t>Secretaría de Salud</t>
  </si>
  <si>
    <t xml:space="preserve">Dir. Reinserción Estatales  </t>
  </si>
  <si>
    <t xml:space="preserve">Otros Autoridades Estatales </t>
  </si>
  <si>
    <t xml:space="preserve">Otros Autoridades Municipales </t>
  </si>
  <si>
    <t>Voces de Violación</t>
  </si>
  <si>
    <t xml:space="preserve">Autoridades </t>
  </si>
  <si>
    <t xml:space="preserve">Solicitudes de Intervención </t>
  </si>
  <si>
    <t xml:space="preserve">Asesorías </t>
  </si>
  <si>
    <t xml:space="preserve">Gestorías </t>
  </si>
  <si>
    <t>Quejas 2013</t>
  </si>
  <si>
    <t xml:space="preserve">Comisión de los Derechos Humanos del Estado de Coahuila de Zaragoza </t>
  </si>
  <si>
    <t>Estadística Noviembre 2013</t>
  </si>
  <si>
    <t>Autoridades</t>
  </si>
  <si>
    <t xml:space="preserve">Resueltas durante el procedimiento </t>
  </si>
  <si>
    <t>Grupo Vulnerable</t>
  </si>
  <si>
    <t>Hombre</t>
  </si>
  <si>
    <t>Mujer</t>
  </si>
  <si>
    <t>Niños</t>
  </si>
  <si>
    <t>Jóvenes</t>
  </si>
  <si>
    <t>Adultos Mayores</t>
  </si>
  <si>
    <t>Personas con discapacidad</t>
  </si>
  <si>
    <t>Servidores Públicos</t>
  </si>
  <si>
    <t>Migrantes</t>
  </si>
  <si>
    <t>Preferencial Sexual Diferente</t>
  </si>
  <si>
    <t>Indígenas</t>
  </si>
  <si>
    <t>Interno</t>
  </si>
  <si>
    <t>Defensor Civil de D.H</t>
  </si>
  <si>
    <t>Periódista</t>
  </si>
  <si>
    <t xml:space="preserve">Incump. i/n pub. Mat. De procuración </t>
  </si>
  <si>
    <t xml:space="preserve">D. menores a que se procesa su integridad </t>
  </si>
  <si>
    <t>Torreón</t>
  </si>
  <si>
    <t>Piedras Nedras</t>
  </si>
  <si>
    <t>Derecho a la Seguridad Jurídica</t>
  </si>
  <si>
    <t>Monclova</t>
  </si>
  <si>
    <t>Incompetencia</t>
  </si>
  <si>
    <t>Incump. Inadecuado de la negativa pública en mat. De procuración</t>
  </si>
  <si>
    <t>Irregularidad en la Integ. De la averig. Previa Penal</t>
  </si>
  <si>
    <t>Irregularidad en la Integ. De la Averig. Previa Penal</t>
  </si>
  <si>
    <t>Estadística Enero - Noviembre 2013</t>
  </si>
  <si>
    <t>Estadística Diciembre 2013</t>
  </si>
  <si>
    <t xml:space="preserve">Estadística Enero </t>
  </si>
  <si>
    <t>Quejas 2014</t>
  </si>
  <si>
    <t xml:space="preserve"> </t>
  </si>
  <si>
    <t>Concluidas 2014</t>
  </si>
  <si>
    <t>Recomendaciones 2014</t>
  </si>
  <si>
    <t>Extemporanea</t>
  </si>
  <si>
    <t>Improcedente</t>
  </si>
  <si>
    <t>No aclaración</t>
  </si>
  <si>
    <t>No Ratificación</t>
  </si>
  <si>
    <t>Parras</t>
  </si>
  <si>
    <t>QUEJAS 2015</t>
  </si>
  <si>
    <t>Concluidas 2015</t>
  </si>
  <si>
    <t>Trámite 2015</t>
  </si>
  <si>
    <t>Recomendaciones 2015</t>
  </si>
  <si>
    <t>Tramite 2014</t>
  </si>
  <si>
    <t>Trámite Total</t>
  </si>
  <si>
    <t>134 recomendaciones emitidas en el 2014</t>
  </si>
  <si>
    <t>Recomendaciones 2015 de exp. 2014</t>
  </si>
  <si>
    <t xml:space="preserve">                                     Causas de Conclusión </t>
  </si>
  <si>
    <t>Por atracción CNDH</t>
  </si>
  <si>
    <t>Recomendaciones de exp. 2014 emitidas en 2015</t>
  </si>
  <si>
    <t>Recomendaciones de exp.2013 emitidas en 2015</t>
  </si>
  <si>
    <t>Recomendaciones 2014 de exp. 2011</t>
  </si>
  <si>
    <t>Recomendaciones 2014 de exp. 2012</t>
  </si>
  <si>
    <t>Recomendaciones 2014 de exp. 2013</t>
  </si>
  <si>
    <t>QUEJAS 2016</t>
  </si>
  <si>
    <t>Concluidas 2016</t>
  </si>
  <si>
    <t>Trámite 2016</t>
  </si>
  <si>
    <t>Trámite Total 2016</t>
  </si>
  <si>
    <t>_</t>
  </si>
  <si>
    <t>Recomendaciones 2016 de exp. 2014</t>
  </si>
  <si>
    <t>Recomendaciones 2016 de exp. 2015.</t>
  </si>
  <si>
    <t xml:space="preserve">Remisiones </t>
  </si>
  <si>
    <t>Recomendaciones de exp.2013 emitidas en 2016</t>
  </si>
  <si>
    <t>Recomendaciones 2016</t>
  </si>
  <si>
    <t>Trámite 2017</t>
  </si>
  <si>
    <t>Trámite Total 2017</t>
  </si>
  <si>
    <t>QUEJAS 2017</t>
  </si>
  <si>
    <t>Concluidas 2017</t>
  </si>
  <si>
    <t>Recomendaciones 2017</t>
  </si>
  <si>
    <t>Recomendaciones de Expedientes 2014 en 2017 = 4</t>
  </si>
  <si>
    <t>Recomendaciones de Expedientes 2015 en 2017 = 23</t>
  </si>
  <si>
    <t>Recomendaciones de Expedientes 2016 en 2017 = 27</t>
  </si>
  <si>
    <t>Trámite 2018</t>
  </si>
  <si>
    <t>Trámite Total 2018</t>
  </si>
  <si>
    <t>QUEJAS 2018</t>
  </si>
  <si>
    <t>Concluidas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</si>
</sst>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4" fillId="0" borderId="0" xfId="0" applyFont="1"/>
    <xf numFmtId="0" fontId="0" fillId="0" borderId="0" xfId="0" applyBorder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/>
    <xf numFmtId="0" fontId="2" fillId="0" borderId="1" xfId="0" applyFont="1" applyBorder="1" applyAlignment="1">
      <alignment wrapText="1"/>
    </xf>
    <xf numFmtId="0" fontId="6" fillId="0" borderId="1" xfId="0" applyFont="1" applyBorder="1"/>
    <xf numFmtId="0" fontId="4" fillId="0" borderId="1" xfId="0" applyFont="1" applyBorder="1"/>
    <xf numFmtId="0" fontId="2" fillId="0" borderId="1" xfId="0" applyFont="1" applyFill="1" applyBorder="1" applyAlignment="1">
      <alignment wrapText="1"/>
    </xf>
    <xf numFmtId="0" fontId="0" fillId="0" borderId="0" xfId="0" applyAlignment="1"/>
    <xf numFmtId="0" fontId="2" fillId="0" borderId="2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textRotation="45" wrapText="1"/>
    </xf>
    <xf numFmtId="0" fontId="7" fillId="2" borderId="1" xfId="0" applyFont="1" applyFill="1" applyBorder="1" applyAlignment="1">
      <alignment vertical="center" textRotation="45"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/>
    <xf numFmtId="0" fontId="4" fillId="2" borderId="1" xfId="0" applyFont="1" applyFill="1" applyBorder="1"/>
    <xf numFmtId="0" fontId="4" fillId="0" borderId="2" xfId="0" applyFont="1" applyBorder="1"/>
    <xf numFmtId="0" fontId="6" fillId="0" borderId="0" xfId="0" applyFont="1"/>
    <xf numFmtId="0" fontId="5" fillId="0" borderId="1" xfId="0" applyFont="1" applyFill="1" applyBorder="1"/>
    <xf numFmtId="0" fontId="4" fillId="0" borderId="1" xfId="0" applyFont="1" applyFill="1" applyBorder="1"/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textRotation="90" wrapText="1"/>
    </xf>
    <xf numFmtId="0" fontId="4" fillId="3" borderId="1" xfId="0" applyFont="1" applyFill="1" applyBorder="1"/>
    <xf numFmtId="0" fontId="4" fillId="0" borderId="6" xfId="0" applyFont="1" applyBorder="1"/>
    <xf numFmtId="0" fontId="2" fillId="0" borderId="1" xfId="0" applyFont="1" applyFill="1" applyBorder="1"/>
    <xf numFmtId="0" fontId="0" fillId="0" borderId="0" xfId="0" applyFont="1" applyFill="1"/>
    <xf numFmtId="0" fontId="4" fillId="4" borderId="1" xfId="0" applyFont="1" applyFill="1" applyBorder="1"/>
    <xf numFmtId="0" fontId="4" fillId="5" borderId="1" xfId="0" applyFont="1" applyFill="1" applyBorder="1"/>
    <xf numFmtId="0" fontId="3" fillId="0" borderId="1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5" fillId="2" borderId="8" xfId="0" applyFont="1" applyFill="1" applyBorder="1" applyAlignment="1">
      <alignment textRotation="45" wrapText="1"/>
    </xf>
    <xf numFmtId="0" fontId="5" fillId="2" borderId="9" xfId="0" applyFont="1" applyFill="1" applyBorder="1" applyAlignment="1">
      <alignment textRotation="45" wrapText="1"/>
    </xf>
    <xf numFmtId="0" fontId="7" fillId="2" borderId="9" xfId="0" applyFont="1" applyFill="1" applyBorder="1" applyAlignment="1">
      <alignment vertical="center" textRotation="45" wrapText="1"/>
    </xf>
    <xf numFmtId="0" fontId="5" fillId="2" borderId="10" xfId="0" applyFont="1" applyFill="1" applyBorder="1" applyAlignment="1">
      <alignment textRotation="45" wrapText="1"/>
    </xf>
    <xf numFmtId="0" fontId="5" fillId="0" borderId="11" xfId="0" applyFont="1" applyBorder="1"/>
    <xf numFmtId="0" fontId="4" fillId="0" borderId="12" xfId="0" applyFont="1" applyFill="1" applyBorder="1"/>
    <xf numFmtId="0" fontId="4" fillId="0" borderId="13" xfId="0" applyFont="1" applyBorder="1"/>
    <xf numFmtId="0" fontId="3" fillId="0" borderId="11" xfId="0" applyFont="1" applyBorder="1" applyAlignment="1">
      <alignment wrapText="1"/>
    </xf>
    <xf numFmtId="0" fontId="2" fillId="0" borderId="15" xfId="0" applyFont="1" applyFill="1" applyBorder="1"/>
    <xf numFmtId="0" fontId="4" fillId="0" borderId="16" xfId="0" applyFont="1" applyBorder="1"/>
    <xf numFmtId="0" fontId="4" fillId="0" borderId="17" xfId="0" applyFont="1" applyFill="1" applyBorder="1"/>
    <xf numFmtId="0" fontId="3" fillId="0" borderId="15" xfId="0" applyFont="1" applyBorder="1" applyAlignment="1">
      <alignment wrapText="1"/>
    </xf>
    <xf numFmtId="0" fontId="4" fillId="0" borderId="19" xfId="0" applyFont="1" applyFill="1" applyBorder="1"/>
    <xf numFmtId="0" fontId="4" fillId="6" borderId="1" xfId="0" applyFont="1" applyFill="1" applyBorder="1"/>
    <xf numFmtId="0" fontId="5" fillId="2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textRotation="90" wrapText="1"/>
    </xf>
    <xf numFmtId="0" fontId="5" fillId="8" borderId="1" xfId="0" applyFont="1" applyFill="1" applyBorder="1" applyAlignment="1">
      <alignment textRotation="90" wrapText="1"/>
    </xf>
    <xf numFmtId="0" fontId="5" fillId="0" borderId="1" xfId="0" applyFont="1" applyFill="1" applyBorder="1" applyAlignment="1">
      <alignment textRotation="90" wrapText="1"/>
    </xf>
    <xf numFmtId="0" fontId="4" fillId="9" borderId="12" xfId="0" applyFont="1" applyFill="1" applyBorder="1"/>
    <xf numFmtId="0" fontId="4" fillId="9" borderId="13" xfId="0" applyFont="1" applyFill="1" applyBorder="1"/>
    <xf numFmtId="0" fontId="0" fillId="0" borderId="24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1" fillId="0" borderId="0" xfId="0" applyFont="1"/>
    <xf numFmtId="0" fontId="4" fillId="0" borderId="0" xfId="0" applyFont="1" applyFill="1" applyBorder="1"/>
    <xf numFmtId="0" fontId="5" fillId="2" borderId="27" xfId="0" applyFont="1" applyFill="1" applyBorder="1" applyAlignment="1">
      <alignment textRotation="45" wrapText="1"/>
    </xf>
    <xf numFmtId="0" fontId="4" fillId="0" borderId="17" xfId="0" applyFont="1" applyBorder="1"/>
    <xf numFmtId="17" fontId="5" fillId="2" borderId="8" xfId="0" applyNumberFormat="1" applyFont="1" applyFill="1" applyBorder="1" applyAlignment="1">
      <alignment textRotation="45" wrapText="1"/>
    </xf>
    <xf numFmtId="0" fontId="6" fillId="0" borderId="0" xfId="0" applyFont="1" applyBorder="1" applyAlignment="1">
      <alignment horizontal="center" vertical="center" textRotation="90" wrapText="1"/>
    </xf>
    <xf numFmtId="0" fontId="10" fillId="0" borderId="24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4" fillId="11" borderId="0" xfId="0" applyFont="1" applyFill="1" applyBorder="1"/>
    <xf numFmtId="0" fontId="1" fillId="0" borderId="0" xfId="0" applyFont="1" applyAlignment="1">
      <alignment horizontal="center" vertical="center" wrapText="1"/>
    </xf>
    <xf numFmtId="14" fontId="6" fillId="0" borderId="0" xfId="0" applyNumberFormat="1" applyFont="1"/>
    <xf numFmtId="0" fontId="3" fillId="0" borderId="21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5" xfId="0" applyFont="1" applyFill="1" applyBorder="1" applyAlignment="1">
      <alignment wrapText="1"/>
    </xf>
    <xf numFmtId="0" fontId="0" fillId="0" borderId="1" xfId="0" applyBorder="1"/>
    <xf numFmtId="0" fontId="0" fillId="0" borderId="36" xfId="0" applyBorder="1"/>
    <xf numFmtId="0" fontId="0" fillId="0" borderId="37" xfId="0" applyBorder="1"/>
    <xf numFmtId="14" fontId="0" fillId="0" borderId="0" xfId="0" applyNumberFormat="1"/>
    <xf numFmtId="0" fontId="3" fillId="0" borderId="38" xfId="0" applyFont="1" applyFill="1" applyBorder="1" applyAlignment="1">
      <alignment wrapText="1"/>
    </xf>
    <xf numFmtId="0" fontId="3" fillId="0" borderId="25" xfId="0" applyFont="1" applyBorder="1" applyAlignment="1">
      <alignment wrapText="1"/>
    </xf>
    <xf numFmtId="14" fontId="1" fillId="0" borderId="0" xfId="0" applyNumberFormat="1" applyFont="1"/>
    <xf numFmtId="0" fontId="3" fillId="0" borderId="39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11" borderId="11" xfId="0" applyFont="1" applyFill="1" applyBorder="1" applyAlignment="1">
      <alignment wrapText="1"/>
    </xf>
    <xf numFmtId="0" fontId="4" fillId="11" borderId="12" xfId="0" applyFont="1" applyFill="1" applyBorder="1"/>
    <xf numFmtId="0" fontId="4" fillId="11" borderId="13" xfId="0" applyFont="1" applyFill="1" applyBorder="1"/>
    <xf numFmtId="0" fontId="4" fillId="9" borderId="22" xfId="0" applyFont="1" applyFill="1" applyBorder="1"/>
    <xf numFmtId="0" fontId="4" fillId="9" borderId="23" xfId="0" applyFont="1" applyFill="1" applyBorder="1"/>
    <xf numFmtId="0" fontId="5" fillId="11" borderId="29" xfId="0" applyFont="1" applyFill="1" applyBorder="1" applyAlignment="1">
      <alignment wrapText="1"/>
    </xf>
    <xf numFmtId="0" fontId="4" fillId="11" borderId="33" xfId="0" applyFont="1" applyFill="1" applyBorder="1"/>
    <xf numFmtId="0" fontId="4" fillId="11" borderId="34" xfId="0" applyFont="1" applyFill="1" applyBorder="1"/>
    <xf numFmtId="0" fontId="4" fillId="11" borderId="23" xfId="0" applyFont="1" applyFill="1" applyBorder="1"/>
    <xf numFmtId="0" fontId="3" fillId="11" borderId="32" xfId="0" applyFont="1" applyFill="1" applyBorder="1" applyAlignment="1">
      <alignment wrapText="1"/>
    </xf>
    <xf numFmtId="0" fontId="4" fillId="11" borderId="22" xfId="0" applyFont="1" applyFill="1" applyBorder="1"/>
    <xf numFmtId="0" fontId="4" fillId="11" borderId="30" xfId="0" applyFont="1" applyFill="1" applyBorder="1"/>
    <xf numFmtId="0" fontId="4" fillId="11" borderId="1" xfId="0" applyFont="1" applyFill="1" applyBorder="1"/>
    <xf numFmtId="0" fontId="6" fillId="9" borderId="22" xfId="0" applyFont="1" applyFill="1" applyBorder="1"/>
    <xf numFmtId="0" fontId="3" fillId="0" borderId="40" xfId="0" applyFont="1" applyBorder="1" applyAlignment="1">
      <alignment wrapText="1"/>
    </xf>
    <xf numFmtId="0" fontId="5" fillId="12" borderId="11" xfId="0" applyFont="1" applyFill="1" applyBorder="1"/>
    <xf numFmtId="0" fontId="6" fillId="12" borderId="12" xfId="0" applyFont="1" applyFill="1" applyBorder="1"/>
    <xf numFmtId="0" fontId="5" fillId="9" borderId="11" xfId="0" applyFont="1" applyFill="1" applyBorder="1"/>
    <xf numFmtId="0" fontId="5" fillId="13" borderId="11" xfId="0" applyFont="1" applyFill="1" applyBorder="1" applyAlignment="1">
      <alignment wrapText="1"/>
    </xf>
    <xf numFmtId="0" fontId="4" fillId="13" borderId="12" xfId="0" applyFont="1" applyFill="1" applyBorder="1"/>
    <xf numFmtId="0" fontId="4" fillId="13" borderId="13" xfId="0" applyFont="1" applyFill="1" applyBorder="1"/>
    <xf numFmtId="0" fontId="5" fillId="14" borderId="11" xfId="0" applyFont="1" applyFill="1" applyBorder="1"/>
    <xf numFmtId="0" fontId="4" fillId="14" borderId="12" xfId="0" applyFont="1" applyFill="1" applyBorder="1"/>
    <xf numFmtId="0" fontId="3" fillId="9" borderId="4" xfId="0" applyFont="1" applyFill="1" applyBorder="1" applyAlignment="1">
      <alignment wrapText="1"/>
    </xf>
    <xf numFmtId="0" fontId="4" fillId="9" borderId="1" xfId="0" applyFont="1" applyFill="1" applyBorder="1"/>
    <xf numFmtId="0" fontId="8" fillId="12" borderId="21" xfId="0" applyFont="1" applyFill="1" applyBorder="1" applyAlignment="1">
      <alignment wrapText="1"/>
    </xf>
    <xf numFmtId="0" fontId="6" fillId="12" borderId="22" xfId="0" applyFont="1" applyFill="1" applyBorder="1"/>
    <xf numFmtId="0" fontId="9" fillId="9" borderId="23" xfId="0" applyFont="1" applyFill="1" applyBorder="1"/>
    <xf numFmtId="0" fontId="5" fillId="10" borderId="11" xfId="0" applyFont="1" applyFill="1" applyBorder="1" applyAlignment="1">
      <alignment wrapText="1"/>
    </xf>
    <xf numFmtId="0" fontId="4" fillId="10" borderId="22" xfId="0" applyFont="1" applyFill="1" applyBorder="1"/>
    <xf numFmtId="0" fontId="4" fillId="10" borderId="23" xfId="0" applyFont="1" applyFill="1" applyBorder="1"/>
    <xf numFmtId="0" fontId="6" fillId="14" borderId="22" xfId="0" applyFont="1" applyFill="1" applyBorder="1"/>
    <xf numFmtId="0" fontId="7" fillId="9" borderId="24" xfId="0" applyFont="1" applyFill="1" applyBorder="1" applyAlignment="1">
      <alignment wrapText="1"/>
    </xf>
    <xf numFmtId="0" fontId="4" fillId="9" borderId="28" xfId="0" applyFont="1" applyFill="1" applyBorder="1"/>
    <xf numFmtId="0" fontId="4" fillId="9" borderId="5" xfId="0" applyFont="1" applyFill="1" applyBorder="1"/>
    <xf numFmtId="0" fontId="6" fillId="10" borderId="22" xfId="0" applyFont="1" applyFill="1" applyBorder="1"/>
    <xf numFmtId="0" fontId="0" fillId="11" borderId="35" xfId="0" applyFill="1" applyBorder="1"/>
    <xf numFmtId="0" fontId="0" fillId="11" borderId="36" xfId="0" applyFill="1" applyBorder="1"/>
    <xf numFmtId="0" fontId="4" fillId="11" borderId="36" xfId="0" applyFont="1" applyFill="1" applyBorder="1"/>
    <xf numFmtId="0" fontId="5" fillId="10" borderId="25" xfId="0" applyFont="1" applyFill="1" applyBorder="1" applyAlignment="1">
      <alignment wrapText="1"/>
    </xf>
    <xf numFmtId="0" fontId="4" fillId="10" borderId="17" xfId="0" applyFont="1" applyFill="1" applyBorder="1"/>
    <xf numFmtId="0" fontId="4" fillId="10" borderId="19" xfId="0" applyFont="1" applyFill="1" applyBorder="1"/>
    <xf numFmtId="0" fontId="4" fillId="10" borderId="20" xfId="0" applyFont="1" applyFill="1" applyBorder="1"/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left" vertic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0" fillId="0" borderId="26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B3D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calcChain" Target="calcChain.xml"/><Relationship Id="rId2" Type="http://schemas.openxmlformats.org/officeDocument/2006/relationships/worksheet" Target="worksheets/sheet1.xml"/><Relationship Id="rId16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styles" Target="styles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'Est. Gral'!$C$4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Gral'!$C$5:$C$89</c:f>
              <c:numCache>
                <c:formatCode>General</c:formatCode>
                <c:ptCount val="85"/>
                <c:pt idx="0" formatCode="mmm\-yy">
                  <c:v>0</c:v>
                </c:pt>
                <c:pt idx="1">
                  <c:v>1192</c:v>
                </c:pt>
                <c:pt idx="2">
                  <c:v>0</c:v>
                </c:pt>
                <c:pt idx="3">
                  <c:v>460</c:v>
                </c:pt>
                <c:pt idx="4">
                  <c:v>382</c:v>
                </c:pt>
                <c:pt idx="5">
                  <c:v>78</c:v>
                </c:pt>
                <c:pt idx="6">
                  <c:v>382</c:v>
                </c:pt>
                <c:pt idx="7">
                  <c:v>6</c:v>
                </c:pt>
                <c:pt idx="8">
                  <c:v>120</c:v>
                </c:pt>
                <c:pt idx="9">
                  <c:v>14</c:v>
                </c:pt>
                <c:pt idx="10">
                  <c:v>13</c:v>
                </c:pt>
                <c:pt idx="11">
                  <c:v>64</c:v>
                </c:pt>
                <c:pt idx="12">
                  <c:v>26</c:v>
                </c:pt>
                <c:pt idx="13">
                  <c:v>37</c:v>
                </c:pt>
                <c:pt idx="14">
                  <c:v>9</c:v>
                </c:pt>
                <c:pt idx="16">
                  <c:v>16</c:v>
                </c:pt>
                <c:pt idx="17">
                  <c:v>1</c:v>
                </c:pt>
                <c:pt idx="18">
                  <c:v>4</c:v>
                </c:pt>
                <c:pt idx="20">
                  <c:v>26</c:v>
                </c:pt>
                <c:pt idx="21">
                  <c:v>5</c:v>
                </c:pt>
                <c:pt idx="22">
                  <c:v>16</c:v>
                </c:pt>
                <c:pt idx="23">
                  <c:v>13</c:v>
                </c:pt>
                <c:pt idx="24">
                  <c:v>12</c:v>
                </c:pt>
                <c:pt idx="25">
                  <c:v>0</c:v>
                </c:pt>
                <c:pt idx="26">
                  <c:v>2</c:v>
                </c:pt>
                <c:pt idx="27">
                  <c:v>11</c:v>
                </c:pt>
                <c:pt idx="28">
                  <c:v>32</c:v>
                </c:pt>
                <c:pt idx="50">
                  <c:v>0</c:v>
                </c:pt>
                <c:pt idx="51">
                  <c:v>0</c:v>
                </c:pt>
                <c:pt idx="55">
                  <c:v>0</c:v>
                </c:pt>
                <c:pt idx="56">
                  <c:v>1007</c:v>
                </c:pt>
                <c:pt idx="57">
                  <c:v>28</c:v>
                </c:pt>
                <c:pt idx="58">
                  <c:v>430</c:v>
                </c:pt>
                <c:pt idx="59">
                  <c:v>355</c:v>
                </c:pt>
                <c:pt idx="60">
                  <c:v>75</c:v>
                </c:pt>
                <c:pt idx="61">
                  <c:v>353</c:v>
                </c:pt>
                <c:pt idx="62">
                  <c:v>4</c:v>
                </c:pt>
                <c:pt idx="63">
                  <c:v>115</c:v>
                </c:pt>
                <c:pt idx="64">
                  <c:v>4</c:v>
                </c:pt>
                <c:pt idx="65">
                  <c:v>8</c:v>
                </c:pt>
                <c:pt idx="66">
                  <c:v>65</c:v>
                </c:pt>
                <c:pt idx="67">
                  <c:v>22</c:v>
                </c:pt>
                <c:pt idx="68">
                  <c:v>34</c:v>
                </c:pt>
                <c:pt idx="69">
                  <c:v>20</c:v>
                </c:pt>
                <c:pt idx="70">
                  <c:v>15</c:v>
                </c:pt>
                <c:pt idx="71">
                  <c:v>17</c:v>
                </c:pt>
                <c:pt idx="73">
                  <c:v>3</c:v>
                </c:pt>
                <c:pt idx="74">
                  <c:v>2</c:v>
                </c:pt>
                <c:pt idx="75">
                  <c:v>6</c:v>
                </c:pt>
                <c:pt idx="76">
                  <c:v>10</c:v>
                </c:pt>
                <c:pt idx="77">
                  <c:v>2</c:v>
                </c:pt>
                <c:pt idx="78">
                  <c:v>4</c:v>
                </c:pt>
                <c:pt idx="79">
                  <c:v>22</c:v>
                </c:pt>
                <c:pt idx="80">
                  <c:v>2</c:v>
                </c:pt>
                <c:pt idx="81">
                  <c:v>2</c:v>
                </c:pt>
                <c:pt idx="82">
                  <c:v>12</c:v>
                </c:pt>
                <c:pt idx="8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2F-4C2B-ACD2-B7F68CDD701F}"/>
            </c:ext>
          </c:extLst>
        </c:ser>
        <c:ser>
          <c:idx val="1"/>
          <c:order val="1"/>
          <c:tx>
            <c:strRef>
              <c:f>'Est. Gral'!$D$4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Gral'!$D$5:$D$89</c:f>
              <c:numCache>
                <c:formatCode>General</c:formatCode>
                <c:ptCount val="85"/>
                <c:pt idx="0">
                  <c:v>0</c:v>
                </c:pt>
                <c:pt idx="1">
                  <c:v>3403</c:v>
                </c:pt>
                <c:pt idx="2">
                  <c:v>0</c:v>
                </c:pt>
                <c:pt idx="3">
                  <c:v>469</c:v>
                </c:pt>
                <c:pt idx="4">
                  <c:v>421</c:v>
                </c:pt>
                <c:pt idx="5">
                  <c:v>48</c:v>
                </c:pt>
                <c:pt idx="6">
                  <c:v>421</c:v>
                </c:pt>
                <c:pt idx="7">
                  <c:v>14</c:v>
                </c:pt>
                <c:pt idx="8">
                  <c:v>113</c:v>
                </c:pt>
                <c:pt idx="9">
                  <c:v>56</c:v>
                </c:pt>
                <c:pt idx="10">
                  <c:v>4</c:v>
                </c:pt>
                <c:pt idx="11">
                  <c:v>77</c:v>
                </c:pt>
                <c:pt idx="12">
                  <c:v>43</c:v>
                </c:pt>
                <c:pt idx="13">
                  <c:v>42</c:v>
                </c:pt>
                <c:pt idx="14">
                  <c:v>1</c:v>
                </c:pt>
                <c:pt idx="15">
                  <c:v>5</c:v>
                </c:pt>
                <c:pt idx="16">
                  <c:v>10</c:v>
                </c:pt>
                <c:pt idx="18">
                  <c:v>5</c:v>
                </c:pt>
                <c:pt idx="19">
                  <c:v>2</c:v>
                </c:pt>
                <c:pt idx="20">
                  <c:v>21</c:v>
                </c:pt>
                <c:pt idx="22">
                  <c:v>8</c:v>
                </c:pt>
                <c:pt idx="23">
                  <c:v>10</c:v>
                </c:pt>
                <c:pt idx="24">
                  <c:v>10</c:v>
                </c:pt>
                <c:pt idx="25">
                  <c:v>0</c:v>
                </c:pt>
                <c:pt idx="27">
                  <c:v>8</c:v>
                </c:pt>
                <c:pt idx="28">
                  <c:v>10</c:v>
                </c:pt>
                <c:pt idx="55">
                  <c:v>0</c:v>
                </c:pt>
                <c:pt idx="56">
                  <c:v>3792</c:v>
                </c:pt>
                <c:pt idx="58">
                  <c:v>511</c:v>
                </c:pt>
                <c:pt idx="59">
                  <c:v>489</c:v>
                </c:pt>
                <c:pt idx="60">
                  <c:v>22</c:v>
                </c:pt>
                <c:pt idx="61">
                  <c:v>489</c:v>
                </c:pt>
                <c:pt idx="62">
                  <c:v>16</c:v>
                </c:pt>
                <c:pt idx="63">
                  <c:v>109</c:v>
                </c:pt>
                <c:pt idx="64">
                  <c:v>117</c:v>
                </c:pt>
                <c:pt idx="65">
                  <c:v>3</c:v>
                </c:pt>
                <c:pt idx="66">
                  <c:v>35</c:v>
                </c:pt>
                <c:pt idx="67">
                  <c:v>51</c:v>
                </c:pt>
                <c:pt idx="68">
                  <c:v>61</c:v>
                </c:pt>
                <c:pt idx="69">
                  <c:v>4</c:v>
                </c:pt>
                <c:pt idx="71">
                  <c:v>15</c:v>
                </c:pt>
                <c:pt idx="73">
                  <c:v>17</c:v>
                </c:pt>
                <c:pt idx="74">
                  <c:v>4</c:v>
                </c:pt>
                <c:pt idx="75">
                  <c:v>50</c:v>
                </c:pt>
                <c:pt idx="78">
                  <c:v>5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8</c:v>
                </c:pt>
                <c:pt idx="83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2F-4C2B-ACD2-B7F68CDD701F}"/>
            </c:ext>
          </c:extLst>
        </c:ser>
        <c:ser>
          <c:idx val="2"/>
          <c:order val="2"/>
          <c:tx>
            <c:strRef>
              <c:f>'Est. Gral'!$E$4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Gral'!$E$5:$E$89</c:f>
              <c:numCache>
                <c:formatCode>General</c:formatCode>
                <c:ptCount val="85"/>
                <c:pt idx="0">
                  <c:v>0</c:v>
                </c:pt>
                <c:pt idx="1">
                  <c:v>795</c:v>
                </c:pt>
                <c:pt idx="2">
                  <c:v>0</c:v>
                </c:pt>
                <c:pt idx="3">
                  <c:v>188</c:v>
                </c:pt>
                <c:pt idx="4">
                  <c:v>164</c:v>
                </c:pt>
                <c:pt idx="5">
                  <c:v>24</c:v>
                </c:pt>
                <c:pt idx="6">
                  <c:v>164</c:v>
                </c:pt>
                <c:pt idx="7">
                  <c:v>3</c:v>
                </c:pt>
                <c:pt idx="8">
                  <c:v>33</c:v>
                </c:pt>
                <c:pt idx="9">
                  <c:v>5</c:v>
                </c:pt>
                <c:pt idx="10">
                  <c:v>9</c:v>
                </c:pt>
                <c:pt idx="11">
                  <c:v>15</c:v>
                </c:pt>
                <c:pt idx="12">
                  <c:v>22</c:v>
                </c:pt>
                <c:pt idx="13">
                  <c:v>28</c:v>
                </c:pt>
                <c:pt idx="16">
                  <c:v>13</c:v>
                </c:pt>
                <c:pt idx="21">
                  <c:v>3</c:v>
                </c:pt>
                <c:pt idx="22">
                  <c:v>12</c:v>
                </c:pt>
                <c:pt idx="23">
                  <c:v>9</c:v>
                </c:pt>
                <c:pt idx="24">
                  <c:v>12</c:v>
                </c:pt>
                <c:pt idx="25">
                  <c:v>0</c:v>
                </c:pt>
                <c:pt idx="26">
                  <c:v>1</c:v>
                </c:pt>
                <c:pt idx="28">
                  <c:v>4</c:v>
                </c:pt>
                <c:pt idx="55">
                  <c:v>0</c:v>
                </c:pt>
                <c:pt idx="56">
                  <c:v>972</c:v>
                </c:pt>
                <c:pt idx="58">
                  <c:v>226</c:v>
                </c:pt>
                <c:pt idx="59">
                  <c:v>201</c:v>
                </c:pt>
                <c:pt idx="60">
                  <c:v>25</c:v>
                </c:pt>
                <c:pt idx="61">
                  <c:v>196</c:v>
                </c:pt>
                <c:pt idx="62">
                  <c:v>7</c:v>
                </c:pt>
                <c:pt idx="63">
                  <c:v>44</c:v>
                </c:pt>
                <c:pt idx="64">
                  <c:v>15</c:v>
                </c:pt>
                <c:pt idx="65">
                  <c:v>13</c:v>
                </c:pt>
                <c:pt idx="66">
                  <c:v>54</c:v>
                </c:pt>
                <c:pt idx="67">
                  <c:v>12</c:v>
                </c:pt>
                <c:pt idx="68">
                  <c:v>22</c:v>
                </c:pt>
                <c:pt idx="69">
                  <c:v>4</c:v>
                </c:pt>
                <c:pt idx="71">
                  <c:v>7</c:v>
                </c:pt>
                <c:pt idx="74">
                  <c:v>1</c:v>
                </c:pt>
                <c:pt idx="75">
                  <c:v>6</c:v>
                </c:pt>
                <c:pt idx="77">
                  <c:v>1</c:v>
                </c:pt>
                <c:pt idx="78">
                  <c:v>1</c:v>
                </c:pt>
                <c:pt idx="79">
                  <c:v>9</c:v>
                </c:pt>
                <c:pt idx="80">
                  <c:v>5</c:v>
                </c:pt>
                <c:pt idx="81">
                  <c:v>5</c:v>
                </c:pt>
                <c:pt idx="82">
                  <c:v>6</c:v>
                </c:pt>
                <c:pt idx="8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2F-4C2B-ACD2-B7F68CDD701F}"/>
            </c:ext>
          </c:extLst>
        </c:ser>
        <c:ser>
          <c:idx val="3"/>
          <c:order val="3"/>
          <c:tx>
            <c:strRef>
              <c:f>'Est. Gral'!$F$4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Gral'!$F$5:$F$89</c:f>
              <c:numCache>
                <c:formatCode>General</c:formatCode>
                <c:ptCount val="85"/>
                <c:pt idx="0">
                  <c:v>0</c:v>
                </c:pt>
                <c:pt idx="1">
                  <c:v>1369</c:v>
                </c:pt>
                <c:pt idx="2">
                  <c:v>0</c:v>
                </c:pt>
                <c:pt idx="3">
                  <c:v>278</c:v>
                </c:pt>
                <c:pt idx="4">
                  <c:v>227</c:v>
                </c:pt>
                <c:pt idx="5">
                  <c:v>51</c:v>
                </c:pt>
                <c:pt idx="6">
                  <c:v>227</c:v>
                </c:pt>
                <c:pt idx="7">
                  <c:v>3</c:v>
                </c:pt>
                <c:pt idx="8">
                  <c:v>44</c:v>
                </c:pt>
                <c:pt idx="9">
                  <c:v>1</c:v>
                </c:pt>
                <c:pt idx="10">
                  <c:v>25</c:v>
                </c:pt>
                <c:pt idx="11">
                  <c:v>1</c:v>
                </c:pt>
                <c:pt idx="12">
                  <c:v>112</c:v>
                </c:pt>
                <c:pt idx="13">
                  <c:v>17</c:v>
                </c:pt>
                <c:pt idx="14">
                  <c:v>3</c:v>
                </c:pt>
                <c:pt idx="23">
                  <c:v>7</c:v>
                </c:pt>
                <c:pt idx="24">
                  <c:v>14</c:v>
                </c:pt>
                <c:pt idx="25">
                  <c:v>0</c:v>
                </c:pt>
                <c:pt idx="28">
                  <c:v>2</c:v>
                </c:pt>
                <c:pt idx="52">
                  <c:v>2015</c:v>
                </c:pt>
                <c:pt idx="55">
                  <c:v>0</c:v>
                </c:pt>
                <c:pt idx="56">
                  <c:v>893</c:v>
                </c:pt>
                <c:pt idx="58">
                  <c:v>282</c:v>
                </c:pt>
                <c:pt idx="59">
                  <c:v>243</c:v>
                </c:pt>
                <c:pt idx="60">
                  <c:v>39</c:v>
                </c:pt>
                <c:pt idx="61">
                  <c:v>243</c:v>
                </c:pt>
                <c:pt idx="62">
                  <c:v>0</c:v>
                </c:pt>
                <c:pt idx="63">
                  <c:v>52</c:v>
                </c:pt>
                <c:pt idx="64">
                  <c:v>1</c:v>
                </c:pt>
                <c:pt idx="65">
                  <c:v>26</c:v>
                </c:pt>
                <c:pt idx="66">
                  <c:v>1</c:v>
                </c:pt>
                <c:pt idx="67">
                  <c:v>137</c:v>
                </c:pt>
                <c:pt idx="68">
                  <c:v>9</c:v>
                </c:pt>
                <c:pt idx="69">
                  <c:v>8</c:v>
                </c:pt>
                <c:pt idx="71">
                  <c:v>4</c:v>
                </c:pt>
                <c:pt idx="78">
                  <c:v>2</c:v>
                </c:pt>
                <c:pt idx="79">
                  <c:v>3</c:v>
                </c:pt>
                <c:pt idx="80">
                  <c:v>0</c:v>
                </c:pt>
                <c:pt idx="81">
                  <c:v>0</c:v>
                </c:pt>
                <c:pt idx="82">
                  <c:v>7</c:v>
                </c:pt>
                <c:pt idx="8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02F-4C2B-ACD2-B7F68CDD701F}"/>
            </c:ext>
          </c:extLst>
        </c:ser>
        <c:ser>
          <c:idx val="4"/>
          <c:order val="4"/>
          <c:tx>
            <c:strRef>
              <c:f>'Est. Gral'!$G$4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Gral'!$G$5:$G$89</c:f>
              <c:numCache>
                <c:formatCode>General</c:formatCode>
                <c:ptCount val="85"/>
                <c:pt idx="0">
                  <c:v>0</c:v>
                </c:pt>
                <c:pt idx="1">
                  <c:v>270</c:v>
                </c:pt>
                <c:pt idx="2">
                  <c:v>0</c:v>
                </c:pt>
                <c:pt idx="3">
                  <c:v>87</c:v>
                </c:pt>
                <c:pt idx="4">
                  <c:v>79</c:v>
                </c:pt>
                <c:pt idx="5">
                  <c:v>8</c:v>
                </c:pt>
                <c:pt idx="6">
                  <c:v>79</c:v>
                </c:pt>
                <c:pt idx="7">
                  <c:v>2</c:v>
                </c:pt>
                <c:pt idx="8">
                  <c:v>26</c:v>
                </c:pt>
                <c:pt idx="11">
                  <c:v>16</c:v>
                </c:pt>
                <c:pt idx="12">
                  <c:v>2</c:v>
                </c:pt>
                <c:pt idx="13">
                  <c:v>15</c:v>
                </c:pt>
                <c:pt idx="14">
                  <c:v>3</c:v>
                </c:pt>
                <c:pt idx="16">
                  <c:v>1</c:v>
                </c:pt>
                <c:pt idx="22">
                  <c:v>2</c:v>
                </c:pt>
                <c:pt idx="23">
                  <c:v>9</c:v>
                </c:pt>
                <c:pt idx="24">
                  <c:v>3</c:v>
                </c:pt>
                <c:pt idx="25">
                  <c:v>0</c:v>
                </c:pt>
                <c:pt idx="28">
                  <c:v>8</c:v>
                </c:pt>
                <c:pt idx="55">
                  <c:v>0</c:v>
                </c:pt>
                <c:pt idx="56">
                  <c:v>385</c:v>
                </c:pt>
                <c:pt idx="58">
                  <c:v>104</c:v>
                </c:pt>
                <c:pt idx="59">
                  <c:v>88</c:v>
                </c:pt>
                <c:pt idx="60">
                  <c:v>16</c:v>
                </c:pt>
                <c:pt idx="61">
                  <c:v>88</c:v>
                </c:pt>
                <c:pt idx="62">
                  <c:v>3</c:v>
                </c:pt>
                <c:pt idx="63">
                  <c:v>35</c:v>
                </c:pt>
                <c:pt idx="64">
                  <c:v>8</c:v>
                </c:pt>
                <c:pt idx="65">
                  <c:v>4</c:v>
                </c:pt>
                <c:pt idx="66">
                  <c:v>12</c:v>
                </c:pt>
                <c:pt idx="67">
                  <c:v>9</c:v>
                </c:pt>
                <c:pt idx="68">
                  <c:v>6</c:v>
                </c:pt>
                <c:pt idx="71">
                  <c:v>3</c:v>
                </c:pt>
                <c:pt idx="74">
                  <c:v>1</c:v>
                </c:pt>
                <c:pt idx="76">
                  <c:v>1</c:v>
                </c:pt>
                <c:pt idx="78">
                  <c:v>4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02F-4C2B-ACD2-B7F68CDD701F}"/>
            </c:ext>
          </c:extLst>
        </c:ser>
        <c:ser>
          <c:idx val="5"/>
          <c:order val="5"/>
          <c:tx>
            <c:strRef>
              <c:f>'Est. Gral'!$H$4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Gral'!$H$5:$H$89</c:f>
              <c:numCache>
                <c:formatCode>General</c:formatCode>
                <c:ptCount val="85"/>
                <c:pt idx="0">
                  <c:v>0</c:v>
                </c:pt>
                <c:pt idx="1">
                  <c:v>28</c:v>
                </c:pt>
                <c:pt idx="2">
                  <c:v>0</c:v>
                </c:pt>
                <c:pt idx="3">
                  <c:v>73</c:v>
                </c:pt>
                <c:pt idx="4">
                  <c:v>67</c:v>
                </c:pt>
                <c:pt idx="5">
                  <c:v>6</c:v>
                </c:pt>
                <c:pt idx="6">
                  <c:v>67</c:v>
                </c:pt>
                <c:pt idx="7">
                  <c:v>0</c:v>
                </c:pt>
                <c:pt idx="8">
                  <c:v>8</c:v>
                </c:pt>
                <c:pt idx="9">
                  <c:v>3</c:v>
                </c:pt>
                <c:pt idx="10">
                  <c:v>2</c:v>
                </c:pt>
                <c:pt idx="11">
                  <c:v>18</c:v>
                </c:pt>
                <c:pt idx="12">
                  <c:v>3</c:v>
                </c:pt>
                <c:pt idx="13">
                  <c:v>8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23">
                  <c:v>13</c:v>
                </c:pt>
                <c:pt idx="24">
                  <c:v>8</c:v>
                </c:pt>
                <c:pt idx="25">
                  <c:v>0</c:v>
                </c:pt>
                <c:pt idx="28">
                  <c:v>2</c:v>
                </c:pt>
                <c:pt idx="55">
                  <c:v>0</c:v>
                </c:pt>
                <c:pt idx="56">
                  <c:v>84</c:v>
                </c:pt>
                <c:pt idx="58">
                  <c:v>73</c:v>
                </c:pt>
                <c:pt idx="59">
                  <c:v>71</c:v>
                </c:pt>
                <c:pt idx="60">
                  <c:v>2</c:v>
                </c:pt>
                <c:pt idx="61">
                  <c:v>71</c:v>
                </c:pt>
                <c:pt idx="62">
                  <c:v>3</c:v>
                </c:pt>
                <c:pt idx="63">
                  <c:v>18</c:v>
                </c:pt>
                <c:pt idx="64">
                  <c:v>6</c:v>
                </c:pt>
                <c:pt idx="65">
                  <c:v>2</c:v>
                </c:pt>
                <c:pt idx="66">
                  <c:v>14</c:v>
                </c:pt>
                <c:pt idx="67">
                  <c:v>6</c:v>
                </c:pt>
                <c:pt idx="68">
                  <c:v>4</c:v>
                </c:pt>
                <c:pt idx="71">
                  <c:v>1</c:v>
                </c:pt>
                <c:pt idx="73">
                  <c:v>1</c:v>
                </c:pt>
                <c:pt idx="74">
                  <c:v>5</c:v>
                </c:pt>
                <c:pt idx="76">
                  <c:v>1</c:v>
                </c:pt>
                <c:pt idx="78">
                  <c:v>8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2F-4C2B-ACD2-B7F68CDD701F}"/>
            </c:ext>
          </c:extLst>
        </c:ser>
        <c:ser>
          <c:idx val="6"/>
          <c:order val="6"/>
          <c:tx>
            <c:strRef>
              <c:f>'Est. Gral'!$I$4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Gral'!$I$5:$I$89</c:f>
              <c:numCache>
                <c:formatCode>General</c:formatCode>
                <c:ptCount val="85"/>
                <c:pt idx="0">
                  <c:v>0</c:v>
                </c:pt>
                <c:pt idx="1">
                  <c:v>24</c:v>
                </c:pt>
                <c:pt idx="2">
                  <c:v>0</c:v>
                </c:pt>
                <c:pt idx="3">
                  <c:v>20</c:v>
                </c:pt>
                <c:pt idx="4">
                  <c:v>19</c:v>
                </c:pt>
                <c:pt idx="5">
                  <c:v>1</c:v>
                </c:pt>
                <c:pt idx="6">
                  <c:v>19</c:v>
                </c:pt>
                <c:pt idx="8">
                  <c:v>2</c:v>
                </c:pt>
                <c:pt idx="9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22">
                  <c:v>2</c:v>
                </c:pt>
                <c:pt idx="23">
                  <c:v>2</c:v>
                </c:pt>
                <c:pt idx="25">
                  <c:v>0</c:v>
                </c:pt>
                <c:pt idx="55">
                  <c:v>0</c:v>
                </c:pt>
                <c:pt idx="56">
                  <c:v>164</c:v>
                </c:pt>
                <c:pt idx="58">
                  <c:v>61</c:v>
                </c:pt>
                <c:pt idx="59">
                  <c:v>56</c:v>
                </c:pt>
                <c:pt idx="60">
                  <c:v>5</c:v>
                </c:pt>
                <c:pt idx="61">
                  <c:v>56</c:v>
                </c:pt>
                <c:pt idx="62">
                  <c:v>1</c:v>
                </c:pt>
                <c:pt idx="63">
                  <c:v>9</c:v>
                </c:pt>
                <c:pt idx="64">
                  <c:v>19</c:v>
                </c:pt>
                <c:pt idx="65">
                  <c:v>2</c:v>
                </c:pt>
                <c:pt idx="66">
                  <c:v>8</c:v>
                </c:pt>
                <c:pt idx="67">
                  <c:v>4</c:v>
                </c:pt>
                <c:pt idx="68">
                  <c:v>8</c:v>
                </c:pt>
                <c:pt idx="69">
                  <c:v>1</c:v>
                </c:pt>
                <c:pt idx="71">
                  <c:v>2</c:v>
                </c:pt>
                <c:pt idx="76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02F-4C2B-ACD2-B7F68CDD701F}"/>
            </c:ext>
          </c:extLst>
        </c:ser>
        <c:ser>
          <c:idx val="7"/>
          <c:order val="7"/>
          <c:tx>
            <c:strRef>
              <c:f>'Est. Gral'!$J$4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Gral'!$J$5:$J$89</c:f>
              <c:numCache>
                <c:formatCode>General</c:formatCode>
                <c:ptCount val="85"/>
                <c:pt idx="0">
                  <c:v>0</c:v>
                </c:pt>
                <c:pt idx="1">
                  <c:v>7081</c:v>
                </c:pt>
                <c:pt idx="2">
                  <c:v>0</c:v>
                </c:pt>
                <c:pt idx="3">
                  <c:v>1575</c:v>
                </c:pt>
                <c:pt idx="4">
                  <c:v>1359</c:v>
                </c:pt>
                <c:pt idx="5">
                  <c:v>216</c:v>
                </c:pt>
                <c:pt idx="6">
                  <c:v>1359</c:v>
                </c:pt>
                <c:pt idx="7">
                  <c:v>28</c:v>
                </c:pt>
                <c:pt idx="8">
                  <c:v>346</c:v>
                </c:pt>
                <c:pt idx="9">
                  <c:v>82</c:v>
                </c:pt>
                <c:pt idx="10">
                  <c:v>53</c:v>
                </c:pt>
                <c:pt idx="11">
                  <c:v>193</c:v>
                </c:pt>
                <c:pt idx="12">
                  <c:v>211</c:v>
                </c:pt>
                <c:pt idx="13">
                  <c:v>152</c:v>
                </c:pt>
                <c:pt idx="14">
                  <c:v>17</c:v>
                </c:pt>
                <c:pt idx="15">
                  <c:v>7</c:v>
                </c:pt>
                <c:pt idx="16">
                  <c:v>41</c:v>
                </c:pt>
                <c:pt idx="17">
                  <c:v>1</c:v>
                </c:pt>
                <c:pt idx="18">
                  <c:v>9</c:v>
                </c:pt>
                <c:pt idx="19">
                  <c:v>2</c:v>
                </c:pt>
                <c:pt idx="20">
                  <c:v>47</c:v>
                </c:pt>
                <c:pt idx="21">
                  <c:v>8</c:v>
                </c:pt>
                <c:pt idx="22">
                  <c:v>40</c:v>
                </c:pt>
                <c:pt idx="23">
                  <c:v>63</c:v>
                </c:pt>
                <c:pt idx="24">
                  <c:v>59</c:v>
                </c:pt>
                <c:pt idx="25">
                  <c:v>0</c:v>
                </c:pt>
                <c:pt idx="26">
                  <c:v>3</c:v>
                </c:pt>
                <c:pt idx="27">
                  <c:v>19</c:v>
                </c:pt>
                <c:pt idx="28">
                  <c:v>58</c:v>
                </c:pt>
                <c:pt idx="55">
                  <c:v>0</c:v>
                </c:pt>
                <c:pt idx="56">
                  <c:v>7297</c:v>
                </c:pt>
                <c:pt idx="57">
                  <c:v>28</c:v>
                </c:pt>
                <c:pt idx="58">
                  <c:v>1687</c:v>
                </c:pt>
                <c:pt idx="59">
                  <c:v>1503</c:v>
                </c:pt>
                <c:pt idx="60">
                  <c:v>184</c:v>
                </c:pt>
                <c:pt idx="61">
                  <c:v>1496</c:v>
                </c:pt>
                <c:pt idx="62">
                  <c:v>34</c:v>
                </c:pt>
                <c:pt idx="63">
                  <c:v>382</c:v>
                </c:pt>
                <c:pt idx="64">
                  <c:v>170</c:v>
                </c:pt>
                <c:pt idx="65">
                  <c:v>58</c:v>
                </c:pt>
                <c:pt idx="66">
                  <c:v>189</c:v>
                </c:pt>
                <c:pt idx="67">
                  <c:v>241</c:v>
                </c:pt>
                <c:pt idx="68">
                  <c:v>144</c:v>
                </c:pt>
                <c:pt idx="69">
                  <c:v>37</c:v>
                </c:pt>
                <c:pt idx="70">
                  <c:v>15</c:v>
                </c:pt>
                <c:pt idx="71">
                  <c:v>49</c:v>
                </c:pt>
                <c:pt idx="73">
                  <c:v>21</c:v>
                </c:pt>
                <c:pt idx="74">
                  <c:v>13</c:v>
                </c:pt>
                <c:pt idx="75">
                  <c:v>62</c:v>
                </c:pt>
                <c:pt idx="76">
                  <c:v>13</c:v>
                </c:pt>
                <c:pt idx="77">
                  <c:v>3</c:v>
                </c:pt>
                <c:pt idx="78">
                  <c:v>24</c:v>
                </c:pt>
                <c:pt idx="79">
                  <c:v>41</c:v>
                </c:pt>
                <c:pt idx="80">
                  <c:v>7</c:v>
                </c:pt>
                <c:pt idx="81">
                  <c:v>7</c:v>
                </c:pt>
                <c:pt idx="82">
                  <c:v>52</c:v>
                </c:pt>
                <c:pt idx="83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02F-4C2B-ACD2-B7F68CDD7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141040"/>
        <c:axId val="484133968"/>
      </c:barChart>
      <c:catAx>
        <c:axId val="484141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MX"/>
          </a:p>
        </c:txPr>
        <c:crossAx val="484133968"/>
        <c:crosses val="autoZero"/>
        <c:auto val="1"/>
        <c:lblAlgn val="ctr"/>
        <c:lblOffset val="100"/>
        <c:noMultiLvlLbl val="0"/>
      </c:catAx>
      <c:valAx>
        <c:axId val="484133968"/>
        <c:scaling>
          <c:orientation val="minMax"/>
        </c:scaling>
        <c:delete val="0"/>
        <c:axPos val="l"/>
        <c:majorGridlines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MX"/>
          </a:p>
        </c:txPr>
        <c:crossAx val="4841410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MX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981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653566" cy="6799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653566" cy="6799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65809</xdr:colOff>
      <xdr:row>0</xdr:row>
      <xdr:rowOff>48490</xdr:rowOff>
    </xdr:from>
    <xdr:to>
      <xdr:col>1</xdr:col>
      <xdr:colOff>1190</xdr:colOff>
      <xdr:row>3</xdr:row>
      <xdr:rowOff>11775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9" y="48490"/>
          <a:ext cx="750721" cy="496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326488</xdr:colOff>
      <xdr:row>0</xdr:row>
      <xdr:rowOff>0</xdr:rowOff>
    </xdr:from>
    <xdr:to>
      <xdr:col>1</xdr:col>
      <xdr:colOff>1087049</xdr:colOff>
      <xdr:row>3</xdr:row>
      <xdr:rowOff>145884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257" y="0"/>
          <a:ext cx="765224" cy="688076"/>
        </a:xfrm>
        <a:prstGeom prst="rect">
          <a:avLst/>
        </a:prstGeom>
      </xdr:spPr>
    </xdr:pic>
    <xdr:clientData/>
  </xdr:twoCellAnchor>
  <xdr:twoCellAnchor editAs="oneCell">
    <xdr:from>
      <xdr:col>1</xdr:col>
      <xdr:colOff>380463</xdr:colOff>
      <xdr:row>55</xdr:row>
      <xdr:rowOff>185738</xdr:rowOff>
    </xdr:from>
    <xdr:to>
      <xdr:col>1</xdr:col>
      <xdr:colOff>1141024</xdr:colOff>
      <xdr:row>59</xdr:row>
      <xdr:rowOff>6185</xdr:rowOff>
    </xdr:to>
    <xdr:pic>
      <xdr:nvPicPr>
        <xdr:cNvPr id="3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338" y="10679113"/>
          <a:ext cx="760561" cy="7173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65809</xdr:colOff>
      <xdr:row>0</xdr:row>
      <xdr:rowOff>48490</xdr:rowOff>
    </xdr:from>
    <xdr:to>
      <xdr:col>0</xdr:col>
      <xdr:colOff>816530</xdr:colOff>
      <xdr:row>3</xdr:row>
      <xdr:rowOff>11775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9" y="48490"/>
          <a:ext cx="750721" cy="4897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1</xdr:col>
      <xdr:colOff>7620</xdr:colOff>
      <xdr:row>3</xdr:row>
      <xdr:rowOff>60960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0"/>
          <a:ext cx="761999" cy="5943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1</xdr:col>
      <xdr:colOff>7620</xdr:colOff>
      <xdr:row>3</xdr:row>
      <xdr:rowOff>60960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0"/>
          <a:ext cx="731519" cy="6038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758341" cy="6799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653566" cy="6799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653566" cy="6799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653566" cy="679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Ni&#241;@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Ni&#241;@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Ni&#241;@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Ni&#241;@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Ni&#241;@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Ni&#241;@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Ni&#241;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3"/>
  <sheetViews>
    <sheetView tabSelected="1" topLeftCell="A214" zoomScale="120" zoomScaleNormal="120" workbookViewId="0">
      <selection activeCell="E236" sqref="E236"/>
    </sheetView>
  </sheetViews>
  <sheetFormatPr baseColWidth="10" defaultRowHeight="15" x14ac:dyDescent="0.25"/>
  <cols>
    <col min="1" max="1" width="4" customWidth="1"/>
    <col min="2" max="2" width="24.7109375" customWidth="1"/>
    <col min="3" max="3" width="8.85546875" customWidth="1"/>
    <col min="4" max="4" width="9.140625" customWidth="1"/>
    <col min="5" max="5" width="8.7109375" customWidth="1"/>
    <col min="6" max="6" width="11.28515625" customWidth="1"/>
    <col min="7" max="7" width="6.7109375" customWidth="1"/>
    <col min="8" max="10" width="8.42578125" customWidth="1"/>
    <col min="11" max="11" width="1.42578125" customWidth="1"/>
    <col min="12" max="12" width="0.85546875" customWidth="1"/>
    <col min="13" max="13" width="1.7109375" customWidth="1"/>
    <col min="14" max="14" width="1.140625" customWidth="1"/>
    <col min="15" max="15" width="0.7109375" customWidth="1"/>
    <col min="16" max="16" width="5.42578125" customWidth="1"/>
    <col min="17" max="41" width="3.7109375" customWidth="1"/>
    <col min="43" max="72" width="3.7109375" customWidth="1"/>
    <col min="74" max="103" width="3.7109375" customWidth="1"/>
    <col min="105" max="134" width="3.7109375" customWidth="1"/>
    <col min="136" max="165" width="3.7109375" customWidth="1"/>
  </cols>
  <sheetData>
    <row r="1" spans="1:17" x14ac:dyDescent="0.25">
      <c r="C1" s="121" t="s">
        <v>64</v>
      </c>
      <c r="D1" s="121"/>
      <c r="E1" s="121"/>
      <c r="F1" s="121"/>
      <c r="G1" s="121"/>
      <c r="H1" s="121"/>
      <c r="I1" s="121"/>
      <c r="J1" s="121"/>
    </row>
    <row r="2" spans="1:17" x14ac:dyDescent="0.25">
      <c r="C2" s="121" t="s">
        <v>22</v>
      </c>
      <c r="D2" s="121"/>
      <c r="E2" s="121"/>
      <c r="F2" s="121"/>
      <c r="G2" s="121"/>
      <c r="H2" s="121"/>
      <c r="I2" s="121"/>
      <c r="J2" s="121"/>
    </row>
    <row r="3" spans="1:17" ht="13.15" customHeight="1" x14ac:dyDescent="0.25">
      <c r="C3" s="121">
        <v>2014</v>
      </c>
      <c r="D3" s="121"/>
      <c r="E3" s="121"/>
      <c r="F3" s="121"/>
      <c r="G3" s="121"/>
      <c r="H3" s="121"/>
      <c r="I3" s="121"/>
      <c r="J3" s="121"/>
    </row>
    <row r="4" spans="1:17" ht="15.75" thickBot="1" x14ac:dyDescent="0.3">
      <c r="C4" s="122"/>
      <c r="D4" s="122"/>
      <c r="E4" s="122"/>
      <c r="F4" s="122"/>
      <c r="G4" s="122"/>
      <c r="H4" s="122"/>
      <c r="I4" s="122"/>
      <c r="J4" s="122"/>
    </row>
    <row r="5" spans="1:17" ht="45" customHeight="1" thickTop="1" x14ac:dyDescent="0.25">
      <c r="B5" s="31" t="s">
        <v>23</v>
      </c>
      <c r="C5" s="58" t="s">
        <v>0</v>
      </c>
      <c r="D5" s="33" t="s">
        <v>1</v>
      </c>
      <c r="E5" s="34" t="s">
        <v>2</v>
      </c>
      <c r="F5" s="33" t="s">
        <v>3</v>
      </c>
      <c r="G5" s="33" t="s">
        <v>4</v>
      </c>
      <c r="H5" s="33" t="s">
        <v>5</v>
      </c>
      <c r="I5" s="56" t="s">
        <v>103</v>
      </c>
      <c r="J5" s="35" t="s">
        <v>19</v>
      </c>
    </row>
    <row r="6" spans="1:17" x14ac:dyDescent="0.25">
      <c r="B6" s="36" t="s">
        <v>61</v>
      </c>
      <c r="C6" s="8">
        <v>1192</v>
      </c>
      <c r="D6" s="8">
        <v>3403</v>
      </c>
      <c r="E6" s="8">
        <v>795</v>
      </c>
      <c r="F6" s="8">
        <v>1369</v>
      </c>
      <c r="G6" s="8">
        <v>270</v>
      </c>
      <c r="H6" s="8">
        <v>28</v>
      </c>
      <c r="I6" s="8">
        <v>24</v>
      </c>
      <c r="J6" s="8">
        <f>SUM(C6:I6)</f>
        <v>7081</v>
      </c>
    </row>
    <row r="7" spans="1:17" x14ac:dyDescent="0.25">
      <c r="B7" s="36" t="s">
        <v>62</v>
      </c>
      <c r="C7" s="37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f>SUM(C7:I7)</f>
        <v>0</v>
      </c>
    </row>
    <row r="8" spans="1:17" x14ac:dyDescent="0.25">
      <c r="B8" s="93" t="s">
        <v>95</v>
      </c>
      <c r="C8" s="94">
        <f t="shared" ref="C8:J8" si="0">SUM(C9:C10)</f>
        <v>460</v>
      </c>
      <c r="D8" s="94">
        <f>SUM(D9:D10)</f>
        <v>469</v>
      </c>
      <c r="E8" s="94">
        <f t="shared" si="0"/>
        <v>188</v>
      </c>
      <c r="F8" s="94">
        <f t="shared" si="0"/>
        <v>278</v>
      </c>
      <c r="G8" s="94">
        <f t="shared" si="0"/>
        <v>87</v>
      </c>
      <c r="H8" s="94">
        <f t="shared" si="0"/>
        <v>73</v>
      </c>
      <c r="I8" s="94">
        <f t="shared" si="0"/>
        <v>20</v>
      </c>
      <c r="J8" s="94">
        <f t="shared" si="0"/>
        <v>1575</v>
      </c>
      <c r="Q8" t="s">
        <v>96</v>
      </c>
    </row>
    <row r="9" spans="1:17" x14ac:dyDescent="0.25">
      <c r="B9" s="95" t="s">
        <v>6</v>
      </c>
      <c r="C9" s="50">
        <v>382</v>
      </c>
      <c r="D9" s="51">
        <v>421</v>
      </c>
      <c r="E9" s="51">
        <v>164</v>
      </c>
      <c r="F9" s="51">
        <v>227</v>
      </c>
      <c r="G9" s="51">
        <v>79</v>
      </c>
      <c r="H9" s="51">
        <v>67</v>
      </c>
      <c r="I9" s="51">
        <v>19</v>
      </c>
      <c r="J9" s="51">
        <f t="shared" ref="J9:J14" si="1">SUM(C9:I9)</f>
        <v>1359</v>
      </c>
    </row>
    <row r="10" spans="1:17" x14ac:dyDescent="0.25">
      <c r="B10" s="96" t="s">
        <v>7</v>
      </c>
      <c r="C10" s="97">
        <v>78</v>
      </c>
      <c r="D10" s="98">
        <v>48</v>
      </c>
      <c r="E10" s="98">
        <v>24</v>
      </c>
      <c r="F10" s="98">
        <v>51</v>
      </c>
      <c r="G10" s="98">
        <v>8</v>
      </c>
      <c r="H10" s="98">
        <v>6</v>
      </c>
      <c r="I10" s="98">
        <v>1</v>
      </c>
      <c r="J10" s="98">
        <f t="shared" si="1"/>
        <v>216</v>
      </c>
    </row>
    <row r="11" spans="1:17" ht="15.75" thickBot="1" x14ac:dyDescent="0.3">
      <c r="B11" s="99" t="s">
        <v>97</v>
      </c>
      <c r="C11" s="100">
        <f>SUM(C12,C13,C14, C15,C16,C17,C18,C19,C20,C21,C22,C23,C24,C25,C26,C27,C28,C29)</f>
        <v>382</v>
      </c>
      <c r="D11" s="100">
        <f t="shared" ref="D11:I11" si="2">SUM(D12:D29)</f>
        <v>421</v>
      </c>
      <c r="E11" s="100">
        <f t="shared" si="2"/>
        <v>164</v>
      </c>
      <c r="F11" s="100">
        <f t="shared" si="2"/>
        <v>227</v>
      </c>
      <c r="G11" s="100">
        <f t="shared" si="2"/>
        <v>79</v>
      </c>
      <c r="H11" s="100">
        <f t="shared" si="2"/>
        <v>67</v>
      </c>
      <c r="I11" s="100">
        <f t="shared" si="2"/>
        <v>19</v>
      </c>
      <c r="J11" s="100">
        <f t="shared" si="1"/>
        <v>1359</v>
      </c>
    </row>
    <row r="12" spans="1:17" ht="15.75" thickTop="1" x14ac:dyDescent="0.25">
      <c r="A12" s="123" t="s">
        <v>112</v>
      </c>
      <c r="B12" s="40" t="s">
        <v>88</v>
      </c>
      <c r="C12" s="37">
        <v>6</v>
      </c>
      <c r="D12" s="41">
        <v>14</v>
      </c>
      <c r="E12" s="41">
        <v>3</v>
      </c>
      <c r="F12" s="41">
        <v>3</v>
      </c>
      <c r="G12" s="41">
        <v>2</v>
      </c>
      <c r="H12" s="41">
        <v>0</v>
      </c>
      <c r="I12" s="57"/>
      <c r="J12" s="42">
        <f t="shared" si="1"/>
        <v>28</v>
      </c>
    </row>
    <row r="13" spans="1:17" ht="23.25" customHeight="1" x14ac:dyDescent="0.25">
      <c r="A13" s="124"/>
      <c r="B13" s="43" t="s">
        <v>12</v>
      </c>
      <c r="C13" s="44">
        <v>120</v>
      </c>
      <c r="D13" s="41">
        <v>113</v>
      </c>
      <c r="E13" s="41">
        <v>33</v>
      </c>
      <c r="F13" s="41">
        <v>44</v>
      </c>
      <c r="G13" s="41">
        <v>26</v>
      </c>
      <c r="H13" s="41">
        <v>8</v>
      </c>
      <c r="I13" s="41">
        <v>2</v>
      </c>
      <c r="J13" s="41">
        <f t="shared" si="1"/>
        <v>346</v>
      </c>
    </row>
    <row r="14" spans="1:17" x14ac:dyDescent="0.25">
      <c r="A14" s="124"/>
      <c r="B14" s="39" t="s">
        <v>13</v>
      </c>
      <c r="C14" s="37">
        <v>14</v>
      </c>
      <c r="D14" s="38">
        <v>56</v>
      </c>
      <c r="E14" s="38">
        <v>5</v>
      </c>
      <c r="F14" s="38">
        <v>1</v>
      </c>
      <c r="G14" s="38"/>
      <c r="H14" s="38">
        <v>3</v>
      </c>
      <c r="I14" s="38">
        <v>3</v>
      </c>
      <c r="J14" s="38">
        <f t="shared" si="1"/>
        <v>82</v>
      </c>
      <c r="P14" s="55"/>
    </row>
    <row r="15" spans="1:17" x14ac:dyDescent="0.25">
      <c r="A15" s="124"/>
      <c r="B15" s="39" t="s">
        <v>9</v>
      </c>
      <c r="C15" s="37">
        <v>13</v>
      </c>
      <c r="D15" s="38">
        <v>4</v>
      </c>
      <c r="E15" s="38">
        <v>9</v>
      </c>
      <c r="F15" s="38">
        <v>25</v>
      </c>
      <c r="G15" s="38"/>
      <c r="H15" s="38">
        <v>2</v>
      </c>
      <c r="I15" s="38"/>
      <c r="J15" s="38">
        <f>SUM(C15:H15)</f>
        <v>53</v>
      </c>
      <c r="P15" s="55"/>
    </row>
    <row r="16" spans="1:17" x14ac:dyDescent="0.25">
      <c r="A16" s="124"/>
      <c r="B16" s="39" t="s">
        <v>10</v>
      </c>
      <c r="C16" s="37">
        <v>64</v>
      </c>
      <c r="D16" s="38">
        <v>77</v>
      </c>
      <c r="E16" s="38">
        <v>15</v>
      </c>
      <c r="F16" s="38">
        <v>1</v>
      </c>
      <c r="G16" s="38">
        <v>16</v>
      </c>
      <c r="H16" s="38">
        <v>18</v>
      </c>
      <c r="I16" s="38">
        <v>2</v>
      </c>
      <c r="J16" s="38">
        <f>SUM(C16:I16)</f>
        <v>193</v>
      </c>
      <c r="P16" s="55"/>
    </row>
    <row r="17" spans="1:16" ht="23.25" x14ac:dyDescent="0.25">
      <c r="A17" s="124"/>
      <c r="B17" s="39" t="s">
        <v>67</v>
      </c>
      <c r="C17" s="37">
        <v>26</v>
      </c>
      <c r="D17" s="38">
        <v>43</v>
      </c>
      <c r="E17" s="38">
        <v>22</v>
      </c>
      <c r="F17" s="38">
        <v>112</v>
      </c>
      <c r="G17" s="38">
        <v>2</v>
      </c>
      <c r="H17" s="38">
        <v>3</v>
      </c>
      <c r="I17" s="38">
        <v>3</v>
      </c>
      <c r="J17" s="38">
        <f>SUM(C17:I17)</f>
        <v>211</v>
      </c>
      <c r="P17" s="55"/>
    </row>
    <row r="18" spans="1:16" x14ac:dyDescent="0.25">
      <c r="A18" s="124"/>
      <c r="B18" s="39" t="s">
        <v>14</v>
      </c>
      <c r="C18" s="37">
        <v>37</v>
      </c>
      <c r="D18" s="38">
        <v>42</v>
      </c>
      <c r="E18" s="38">
        <v>28</v>
      </c>
      <c r="F18" s="38">
        <v>17</v>
      </c>
      <c r="G18" s="38">
        <v>15</v>
      </c>
      <c r="H18" s="38">
        <v>8</v>
      </c>
      <c r="I18" s="38">
        <v>5</v>
      </c>
      <c r="J18" s="38">
        <f>SUM(C18:I18)</f>
        <v>152</v>
      </c>
      <c r="P18" s="55"/>
    </row>
    <row r="19" spans="1:16" x14ac:dyDescent="0.25">
      <c r="A19" s="124"/>
      <c r="B19" s="39" t="s">
        <v>15</v>
      </c>
      <c r="C19" s="37">
        <v>9</v>
      </c>
      <c r="D19" s="38">
        <v>1</v>
      </c>
      <c r="E19" s="38"/>
      <c r="F19" s="38">
        <v>3</v>
      </c>
      <c r="G19" s="38">
        <v>3</v>
      </c>
      <c r="H19" s="38">
        <v>1</v>
      </c>
      <c r="I19" s="38"/>
      <c r="J19" s="38">
        <f>SUM(C19:H19)</f>
        <v>17</v>
      </c>
      <c r="P19" s="55"/>
    </row>
    <row r="20" spans="1:16" x14ac:dyDescent="0.25">
      <c r="A20" s="124"/>
      <c r="B20" s="39" t="s">
        <v>16</v>
      </c>
      <c r="C20" s="37"/>
      <c r="D20" s="38">
        <v>5</v>
      </c>
      <c r="E20" s="38"/>
      <c r="F20" s="38"/>
      <c r="G20" s="38"/>
      <c r="H20" s="38">
        <v>2</v>
      </c>
      <c r="I20" s="38"/>
      <c r="J20" s="38">
        <f>SUM(C20:I20)</f>
        <v>7</v>
      </c>
      <c r="P20" s="55"/>
    </row>
    <row r="21" spans="1:16" x14ac:dyDescent="0.25">
      <c r="A21" s="124"/>
      <c r="B21" s="39" t="s">
        <v>17</v>
      </c>
      <c r="C21" s="37">
        <v>16</v>
      </c>
      <c r="D21" s="38">
        <v>10</v>
      </c>
      <c r="E21" s="38">
        <v>13</v>
      </c>
      <c r="F21" s="38"/>
      <c r="G21" s="38">
        <v>1</v>
      </c>
      <c r="H21" s="38">
        <v>1</v>
      </c>
      <c r="I21" s="38"/>
      <c r="J21" s="38">
        <f>SUM(C21:H21)</f>
        <v>41</v>
      </c>
      <c r="P21" s="55"/>
    </row>
    <row r="22" spans="1:16" x14ac:dyDescent="0.25">
      <c r="A22" s="124"/>
      <c r="B22" s="39" t="s">
        <v>99</v>
      </c>
      <c r="C22" s="37">
        <v>1</v>
      </c>
      <c r="D22" s="38"/>
      <c r="E22" s="38"/>
      <c r="F22" s="38"/>
      <c r="G22" s="38"/>
      <c r="H22" s="38"/>
      <c r="I22" s="38"/>
      <c r="J22" s="38">
        <f>SUM(C22:H22)</f>
        <v>1</v>
      </c>
      <c r="P22" s="55"/>
    </row>
    <row r="23" spans="1:16" x14ac:dyDescent="0.25">
      <c r="A23" s="124"/>
      <c r="B23" s="39" t="s">
        <v>100</v>
      </c>
      <c r="C23" s="37">
        <v>4</v>
      </c>
      <c r="D23" s="38">
        <v>5</v>
      </c>
      <c r="E23" s="38"/>
      <c r="F23" s="38"/>
      <c r="G23" s="38"/>
      <c r="H23" s="38"/>
      <c r="I23" s="38"/>
      <c r="J23" s="38">
        <f>SUM(C23:H23)</f>
        <v>9</v>
      </c>
      <c r="P23" s="55"/>
    </row>
    <row r="24" spans="1:16" x14ac:dyDescent="0.25">
      <c r="A24" s="124"/>
      <c r="B24" s="39" t="s">
        <v>101</v>
      </c>
      <c r="C24" s="37"/>
      <c r="D24" s="38">
        <v>2</v>
      </c>
      <c r="E24" s="38"/>
      <c r="F24" s="38"/>
      <c r="G24" s="38"/>
      <c r="H24" s="38"/>
      <c r="I24" s="38"/>
      <c r="J24" s="38">
        <f>SUM(D24:H24)</f>
        <v>2</v>
      </c>
      <c r="P24" s="55"/>
    </row>
    <row r="25" spans="1:16" x14ac:dyDescent="0.25">
      <c r="A25" s="124"/>
      <c r="B25" s="39" t="s">
        <v>102</v>
      </c>
      <c r="C25" s="37">
        <v>26</v>
      </c>
      <c r="D25" s="38">
        <v>21</v>
      </c>
      <c r="E25" s="38"/>
      <c r="F25" s="38"/>
      <c r="G25" s="38"/>
      <c r="H25" s="38"/>
      <c r="I25" s="38"/>
      <c r="J25" s="38">
        <f>SUM(C25:I25)</f>
        <v>47</v>
      </c>
      <c r="P25" s="55"/>
    </row>
    <row r="26" spans="1:16" x14ac:dyDescent="0.25">
      <c r="A26" s="124"/>
      <c r="B26" s="39" t="s">
        <v>18</v>
      </c>
      <c r="C26" s="37">
        <v>5</v>
      </c>
      <c r="D26" s="38"/>
      <c r="E26" s="38">
        <v>3</v>
      </c>
      <c r="F26" s="38"/>
      <c r="G26" s="38"/>
      <c r="H26" s="38"/>
      <c r="I26" s="38"/>
      <c r="J26" s="38">
        <f>SUM(C26:I26)</f>
        <v>8</v>
      </c>
      <c r="P26" s="55"/>
    </row>
    <row r="27" spans="1:16" ht="23.25" x14ac:dyDescent="0.25">
      <c r="A27" s="124"/>
      <c r="B27" s="39" t="s">
        <v>124</v>
      </c>
      <c r="C27" s="37">
        <v>16</v>
      </c>
      <c r="D27" s="38">
        <v>8</v>
      </c>
      <c r="E27" s="38">
        <v>12</v>
      </c>
      <c r="F27" s="38"/>
      <c r="G27" s="38">
        <v>2</v>
      </c>
      <c r="H27" s="38"/>
      <c r="I27" s="38">
        <v>2</v>
      </c>
      <c r="J27" s="38">
        <f>SUM(C27:I27)</f>
        <v>40</v>
      </c>
      <c r="P27" s="55"/>
    </row>
    <row r="28" spans="1:16" ht="23.25" x14ac:dyDescent="0.25">
      <c r="A28" s="124"/>
      <c r="B28" s="39" t="s">
        <v>111</v>
      </c>
      <c r="C28" s="37">
        <v>13</v>
      </c>
      <c r="D28" s="38">
        <v>10</v>
      </c>
      <c r="E28" s="38">
        <v>9</v>
      </c>
      <c r="F28" s="38">
        <v>7</v>
      </c>
      <c r="G28" s="38">
        <v>9</v>
      </c>
      <c r="H28" s="38">
        <v>13</v>
      </c>
      <c r="I28" s="38">
        <v>2</v>
      </c>
      <c r="J28" s="38">
        <f>SUM(C28:I28)</f>
        <v>63</v>
      </c>
      <c r="P28" s="55"/>
    </row>
    <row r="29" spans="1:16" x14ac:dyDescent="0.25">
      <c r="A29" s="124"/>
      <c r="B29" s="78" t="s">
        <v>98</v>
      </c>
      <c r="C29" s="79">
        <v>12</v>
      </c>
      <c r="D29" s="80">
        <v>10</v>
      </c>
      <c r="E29" s="80">
        <v>12</v>
      </c>
      <c r="F29" s="80">
        <v>14</v>
      </c>
      <c r="G29" s="80">
        <v>3</v>
      </c>
      <c r="H29" s="80">
        <v>8</v>
      </c>
      <c r="I29" s="80"/>
      <c r="J29" s="80">
        <f>SUM(C29:H29)</f>
        <v>59</v>
      </c>
      <c r="P29" s="55"/>
    </row>
    <row r="30" spans="1:16" x14ac:dyDescent="0.25">
      <c r="A30" s="125"/>
      <c r="B30" s="101" t="s">
        <v>108</v>
      </c>
      <c r="C30" s="102">
        <v>0</v>
      </c>
      <c r="D30" s="102">
        <f t="shared" ref="D30:J30" si="3">SUM(D8-D10-D11)</f>
        <v>0</v>
      </c>
      <c r="E30" s="102">
        <f t="shared" si="3"/>
        <v>0</v>
      </c>
      <c r="F30" s="102">
        <f t="shared" si="3"/>
        <v>0</v>
      </c>
      <c r="G30" s="102">
        <f t="shared" si="3"/>
        <v>0</v>
      </c>
      <c r="H30" s="102">
        <f t="shared" si="3"/>
        <v>0</v>
      </c>
      <c r="I30" s="102">
        <f t="shared" si="3"/>
        <v>0</v>
      </c>
      <c r="J30" s="102">
        <f t="shared" si="3"/>
        <v>0</v>
      </c>
      <c r="P30" s="55"/>
    </row>
    <row r="31" spans="1:16" ht="23.25" x14ac:dyDescent="0.25">
      <c r="A31" s="125"/>
      <c r="B31" s="76" t="s">
        <v>116</v>
      </c>
      <c r="C31" s="21">
        <v>2</v>
      </c>
      <c r="D31" s="69"/>
      <c r="E31" s="21">
        <v>1</v>
      </c>
      <c r="F31" s="69"/>
      <c r="G31" s="69"/>
      <c r="H31" s="69"/>
      <c r="I31" s="69"/>
      <c r="J31" s="69">
        <f>SUM(C31:I31)</f>
        <v>3</v>
      </c>
      <c r="P31" s="55"/>
    </row>
    <row r="32" spans="1:16" ht="23.25" x14ac:dyDescent="0.25">
      <c r="A32" s="125"/>
      <c r="B32" s="76" t="s">
        <v>117</v>
      </c>
      <c r="C32" s="21">
        <v>11</v>
      </c>
      <c r="D32" s="69">
        <v>8</v>
      </c>
      <c r="E32" s="69"/>
      <c r="F32" s="69"/>
      <c r="G32" s="69"/>
      <c r="H32" s="69"/>
      <c r="I32" s="69"/>
      <c r="J32" s="69">
        <f>SUM(C32:I32)</f>
        <v>19</v>
      </c>
      <c r="P32" s="55"/>
    </row>
    <row r="33" spans="1:16" ht="23.25" x14ac:dyDescent="0.25">
      <c r="A33" s="59"/>
      <c r="B33" s="76" t="s">
        <v>118</v>
      </c>
      <c r="C33" s="21">
        <v>32</v>
      </c>
      <c r="D33" s="69">
        <v>10</v>
      </c>
      <c r="E33" s="69">
        <v>4</v>
      </c>
      <c r="F33" s="69">
        <v>2</v>
      </c>
      <c r="G33" s="69">
        <v>8</v>
      </c>
      <c r="H33" s="69">
        <v>2</v>
      </c>
      <c r="I33" s="69"/>
      <c r="J33" s="69">
        <f>SUM(C33:I33)</f>
        <v>58</v>
      </c>
      <c r="P33" s="55"/>
    </row>
    <row r="34" spans="1:16" x14ac:dyDescent="0.25">
      <c r="B34" s="54" t="s">
        <v>110</v>
      </c>
      <c r="C34" s="54"/>
      <c r="D34" s="54"/>
    </row>
    <row r="41" spans="1:16" ht="27" customHeight="1" x14ac:dyDescent="0.25"/>
    <row r="42" spans="1:16" ht="27" customHeight="1" x14ac:dyDescent="0.25"/>
    <row r="55" spans="2:10" x14ac:dyDescent="0.25">
      <c r="C55" s="121" t="s">
        <v>64</v>
      </c>
      <c r="D55" s="121"/>
      <c r="E55" s="121"/>
      <c r="F55" s="121"/>
      <c r="G55" s="121"/>
      <c r="H55" s="121"/>
      <c r="I55" s="121"/>
      <c r="J55" s="121"/>
    </row>
    <row r="56" spans="2:10" x14ac:dyDescent="0.25">
      <c r="C56" s="121" t="s">
        <v>22</v>
      </c>
      <c r="D56" s="121"/>
      <c r="E56" s="121"/>
      <c r="F56" s="121"/>
      <c r="G56" s="121"/>
      <c r="H56" s="121"/>
      <c r="I56" s="121"/>
      <c r="J56" s="121"/>
    </row>
    <row r="57" spans="2:10" x14ac:dyDescent="0.25">
      <c r="C57" s="63"/>
      <c r="D57" s="63"/>
      <c r="E57" s="63"/>
      <c r="F57" s="63">
        <v>2015</v>
      </c>
      <c r="G57" s="63"/>
      <c r="H57" s="63"/>
      <c r="I57" s="63"/>
      <c r="J57" s="63"/>
    </row>
    <row r="58" spans="2:10" ht="24.75" customHeight="1" x14ac:dyDescent="0.25">
      <c r="F58" s="75"/>
    </row>
    <row r="59" spans="2:10" ht="15.75" thickBot="1" x14ac:dyDescent="0.3">
      <c r="E59" s="72"/>
      <c r="F59" s="64"/>
    </row>
    <row r="60" spans="2:10" ht="59.25" customHeight="1" thickTop="1" x14ac:dyDescent="0.25">
      <c r="B60" s="31" t="s">
        <v>23</v>
      </c>
      <c r="C60" s="32" t="s">
        <v>0</v>
      </c>
      <c r="D60" s="33" t="s">
        <v>1</v>
      </c>
      <c r="E60" s="34" t="s">
        <v>2</v>
      </c>
      <c r="F60" s="33" t="s">
        <v>3</v>
      </c>
      <c r="G60" s="33" t="s">
        <v>4</v>
      </c>
      <c r="H60" s="33" t="s">
        <v>5</v>
      </c>
      <c r="I60" s="56" t="s">
        <v>103</v>
      </c>
      <c r="J60" s="35" t="s">
        <v>19</v>
      </c>
    </row>
    <row r="61" spans="2:10" x14ac:dyDescent="0.25">
      <c r="B61" s="36" t="s">
        <v>61</v>
      </c>
      <c r="C61" s="8">
        <v>1007</v>
      </c>
      <c r="D61" s="8">
        <v>3792</v>
      </c>
      <c r="E61" s="8">
        <v>972</v>
      </c>
      <c r="F61" s="8">
        <v>893</v>
      </c>
      <c r="G61" s="8">
        <v>385</v>
      </c>
      <c r="H61" s="8">
        <v>84</v>
      </c>
      <c r="I61" s="8">
        <v>164</v>
      </c>
      <c r="J61" s="8">
        <f>SUM(C61:I61)</f>
        <v>7297</v>
      </c>
    </row>
    <row r="62" spans="2:10" x14ac:dyDescent="0.25">
      <c r="B62" s="36" t="s">
        <v>62</v>
      </c>
      <c r="C62" s="37">
        <v>28</v>
      </c>
      <c r="D62" s="38"/>
      <c r="E62" s="38"/>
      <c r="F62" s="38"/>
      <c r="G62" s="38"/>
      <c r="H62" s="38"/>
      <c r="I62" s="38"/>
      <c r="J62" s="38">
        <f>SUM(C62:I62)</f>
        <v>28</v>
      </c>
    </row>
    <row r="63" spans="2:10" x14ac:dyDescent="0.25">
      <c r="B63" s="103" t="s">
        <v>104</v>
      </c>
      <c r="C63" s="104">
        <f>SUM(C64:C65)</f>
        <v>430</v>
      </c>
      <c r="D63" s="104">
        <f>SUM(D64:D65)</f>
        <v>511</v>
      </c>
      <c r="E63" s="104">
        <f t="shared" ref="E63:J63" si="4">SUM(E64:E65)</f>
        <v>226</v>
      </c>
      <c r="F63" s="104">
        <f t="shared" si="4"/>
        <v>282</v>
      </c>
      <c r="G63" s="104">
        <f t="shared" si="4"/>
        <v>104</v>
      </c>
      <c r="H63" s="104">
        <f t="shared" si="4"/>
        <v>73</v>
      </c>
      <c r="I63" s="104">
        <f t="shared" si="4"/>
        <v>61</v>
      </c>
      <c r="J63" s="104">
        <f t="shared" si="4"/>
        <v>1687</v>
      </c>
    </row>
    <row r="64" spans="2:10" x14ac:dyDescent="0.25">
      <c r="B64" s="95" t="s">
        <v>6</v>
      </c>
      <c r="C64" s="81">
        <v>355</v>
      </c>
      <c r="D64" s="105">
        <v>489</v>
      </c>
      <c r="E64" s="82">
        <v>201</v>
      </c>
      <c r="F64" s="82">
        <v>243</v>
      </c>
      <c r="G64" s="82">
        <v>88</v>
      </c>
      <c r="H64" s="82">
        <v>71</v>
      </c>
      <c r="I64" s="82">
        <v>56</v>
      </c>
      <c r="J64" s="82">
        <f t="shared" ref="J64:J70" si="5">SUM(C64:I64)</f>
        <v>1503</v>
      </c>
    </row>
    <row r="65" spans="2:10" x14ac:dyDescent="0.25">
      <c r="B65" s="106" t="s">
        <v>7</v>
      </c>
      <c r="C65" s="107">
        <v>75</v>
      </c>
      <c r="D65" s="108">
        <v>22</v>
      </c>
      <c r="E65" s="108">
        <v>25</v>
      </c>
      <c r="F65" s="108">
        <v>39</v>
      </c>
      <c r="G65" s="108">
        <v>16</v>
      </c>
      <c r="H65" s="108">
        <v>2</v>
      </c>
      <c r="I65" s="108">
        <v>5</v>
      </c>
      <c r="J65" s="108">
        <f t="shared" si="5"/>
        <v>184</v>
      </c>
    </row>
    <row r="66" spans="2:10" x14ac:dyDescent="0.25">
      <c r="B66" s="99" t="s">
        <v>105</v>
      </c>
      <c r="C66" s="109">
        <f>SUM(C67:C84)</f>
        <v>353</v>
      </c>
      <c r="D66" s="109">
        <f t="shared" ref="D66:I66" si="6">SUM(D67:D84)</f>
        <v>489</v>
      </c>
      <c r="E66" s="109">
        <f t="shared" si="6"/>
        <v>196</v>
      </c>
      <c r="F66" s="109">
        <f>SUM(F67:F84)</f>
        <v>243</v>
      </c>
      <c r="G66" s="109">
        <f t="shared" si="6"/>
        <v>88</v>
      </c>
      <c r="H66" s="109">
        <f t="shared" si="6"/>
        <v>71</v>
      </c>
      <c r="I66" s="109">
        <f t="shared" si="6"/>
        <v>56</v>
      </c>
      <c r="J66" s="109">
        <f t="shared" si="5"/>
        <v>1496</v>
      </c>
    </row>
    <row r="67" spans="2:10" x14ac:dyDescent="0.25">
      <c r="B67" s="40" t="s">
        <v>88</v>
      </c>
      <c r="C67" s="88">
        <v>4</v>
      </c>
      <c r="D67" s="86">
        <v>16</v>
      </c>
      <c r="E67" s="86">
        <v>7</v>
      </c>
      <c r="F67" s="86">
        <v>0</v>
      </c>
      <c r="G67" s="86">
        <v>3</v>
      </c>
      <c r="H67" s="86">
        <v>3</v>
      </c>
      <c r="I67" s="86">
        <v>1</v>
      </c>
      <c r="J67" s="86">
        <f t="shared" si="5"/>
        <v>34</v>
      </c>
    </row>
    <row r="68" spans="2:10" x14ac:dyDescent="0.25">
      <c r="B68" s="43" t="s">
        <v>12</v>
      </c>
      <c r="C68" s="88">
        <v>115</v>
      </c>
      <c r="D68" s="86">
        <v>109</v>
      </c>
      <c r="E68" s="86">
        <v>44</v>
      </c>
      <c r="F68" s="86">
        <v>52</v>
      </c>
      <c r="G68" s="86">
        <v>35</v>
      </c>
      <c r="H68" s="86">
        <v>18</v>
      </c>
      <c r="I68" s="86">
        <v>9</v>
      </c>
      <c r="J68" s="86">
        <f t="shared" si="5"/>
        <v>382</v>
      </c>
    </row>
    <row r="69" spans="2:10" x14ac:dyDescent="0.25">
      <c r="B69" s="39" t="s">
        <v>13</v>
      </c>
      <c r="C69" s="88">
        <v>4</v>
      </c>
      <c r="D69" s="86">
        <v>117</v>
      </c>
      <c r="E69" s="86">
        <v>15</v>
      </c>
      <c r="F69" s="86">
        <v>1</v>
      </c>
      <c r="G69" s="86">
        <v>8</v>
      </c>
      <c r="H69" s="86">
        <v>6</v>
      </c>
      <c r="I69" s="86">
        <v>19</v>
      </c>
      <c r="J69" s="86">
        <f t="shared" si="5"/>
        <v>170</v>
      </c>
    </row>
    <row r="70" spans="2:10" x14ac:dyDescent="0.25">
      <c r="B70" s="39" t="s">
        <v>9</v>
      </c>
      <c r="C70" s="88">
        <v>8</v>
      </c>
      <c r="D70" s="86">
        <v>3</v>
      </c>
      <c r="E70" s="86">
        <v>13</v>
      </c>
      <c r="F70" s="86">
        <v>26</v>
      </c>
      <c r="G70" s="86">
        <v>4</v>
      </c>
      <c r="H70" s="86">
        <v>2</v>
      </c>
      <c r="I70" s="86">
        <v>2</v>
      </c>
      <c r="J70" s="86">
        <f t="shared" si="5"/>
        <v>58</v>
      </c>
    </row>
    <row r="71" spans="2:10" x14ac:dyDescent="0.25">
      <c r="B71" s="39" t="s">
        <v>10</v>
      </c>
      <c r="C71" s="88">
        <v>65</v>
      </c>
      <c r="D71" s="86">
        <v>35</v>
      </c>
      <c r="E71" s="86">
        <v>54</v>
      </c>
      <c r="F71" s="86">
        <v>1</v>
      </c>
      <c r="G71" s="86">
        <v>12</v>
      </c>
      <c r="H71" s="86">
        <v>14</v>
      </c>
      <c r="I71" s="86">
        <v>8</v>
      </c>
      <c r="J71" s="86">
        <f t="shared" ref="J71:J76" si="7">SUM(C71:I71)</f>
        <v>189</v>
      </c>
    </row>
    <row r="72" spans="2:10" ht="23.25" x14ac:dyDescent="0.25">
      <c r="B72" s="39" t="s">
        <v>67</v>
      </c>
      <c r="C72" s="88">
        <v>22</v>
      </c>
      <c r="D72" s="86">
        <v>51</v>
      </c>
      <c r="E72" s="86">
        <v>12</v>
      </c>
      <c r="F72" s="86">
        <v>137</v>
      </c>
      <c r="G72" s="86">
        <v>9</v>
      </c>
      <c r="H72" s="86">
        <v>6</v>
      </c>
      <c r="I72" s="86">
        <v>4</v>
      </c>
      <c r="J72" s="86">
        <f t="shared" si="7"/>
        <v>241</v>
      </c>
    </row>
    <row r="73" spans="2:10" x14ac:dyDescent="0.25">
      <c r="B73" s="39" t="s">
        <v>14</v>
      </c>
      <c r="C73" s="88">
        <v>34</v>
      </c>
      <c r="D73" s="86">
        <v>61</v>
      </c>
      <c r="E73" s="86">
        <v>22</v>
      </c>
      <c r="F73" s="86">
        <v>9</v>
      </c>
      <c r="G73" s="86">
        <v>6</v>
      </c>
      <c r="H73" s="86">
        <v>4</v>
      </c>
      <c r="I73" s="86">
        <v>8</v>
      </c>
      <c r="J73" s="86">
        <f t="shared" si="7"/>
        <v>144</v>
      </c>
    </row>
    <row r="74" spans="2:10" x14ac:dyDescent="0.25">
      <c r="B74" s="39" t="s">
        <v>15</v>
      </c>
      <c r="C74" s="88">
        <v>20</v>
      </c>
      <c r="D74" s="86">
        <v>4</v>
      </c>
      <c r="E74" s="86">
        <v>4</v>
      </c>
      <c r="F74" s="86">
        <v>8</v>
      </c>
      <c r="G74" s="86"/>
      <c r="H74" s="86"/>
      <c r="I74" s="86">
        <v>1</v>
      </c>
      <c r="J74" s="86">
        <f t="shared" si="7"/>
        <v>37</v>
      </c>
    </row>
    <row r="75" spans="2:10" x14ac:dyDescent="0.25">
      <c r="B75" s="39" t="s">
        <v>16</v>
      </c>
      <c r="C75" s="88">
        <v>15</v>
      </c>
      <c r="D75" s="86"/>
      <c r="E75" s="86"/>
      <c r="F75" s="86"/>
      <c r="G75" s="86"/>
      <c r="H75" s="86"/>
      <c r="I75" s="86"/>
      <c r="J75" s="86">
        <f t="shared" si="7"/>
        <v>15</v>
      </c>
    </row>
    <row r="76" spans="2:10" x14ac:dyDescent="0.25">
      <c r="B76" s="39" t="s">
        <v>17</v>
      </c>
      <c r="C76" s="88">
        <v>17</v>
      </c>
      <c r="D76" s="86">
        <v>15</v>
      </c>
      <c r="E76" s="86">
        <v>7</v>
      </c>
      <c r="F76" s="86">
        <v>4</v>
      </c>
      <c r="G76" s="86">
        <v>3</v>
      </c>
      <c r="H76" s="86">
        <v>1</v>
      </c>
      <c r="I76" s="86">
        <v>2</v>
      </c>
      <c r="J76" s="86">
        <f t="shared" si="7"/>
        <v>49</v>
      </c>
    </row>
    <row r="77" spans="2:10" x14ac:dyDescent="0.25">
      <c r="B77" s="39" t="s">
        <v>99</v>
      </c>
      <c r="C77" s="88"/>
      <c r="D77" s="86"/>
      <c r="E77" s="86"/>
      <c r="F77" s="86"/>
      <c r="G77" s="86"/>
      <c r="H77" s="86"/>
      <c r="I77" s="86"/>
      <c r="J77" s="86"/>
    </row>
    <row r="78" spans="2:10" x14ac:dyDescent="0.25">
      <c r="B78" s="39" t="s">
        <v>100</v>
      </c>
      <c r="C78" s="88">
        <v>3</v>
      </c>
      <c r="D78" s="86">
        <v>17</v>
      </c>
      <c r="E78" s="86"/>
      <c r="F78" s="86"/>
      <c r="G78" s="86"/>
      <c r="H78" s="86">
        <v>1</v>
      </c>
      <c r="I78" s="86"/>
      <c r="J78" s="86">
        <f t="shared" ref="J78:J84" si="8">SUM(C78:I78)</f>
        <v>21</v>
      </c>
    </row>
    <row r="79" spans="2:10" x14ac:dyDescent="0.25">
      <c r="B79" s="39" t="s">
        <v>101</v>
      </c>
      <c r="C79" s="88">
        <v>2</v>
      </c>
      <c r="D79" s="86">
        <v>4</v>
      </c>
      <c r="E79" s="86">
        <v>1</v>
      </c>
      <c r="F79" s="86"/>
      <c r="G79" s="86">
        <v>1</v>
      </c>
      <c r="H79" s="86">
        <v>5</v>
      </c>
      <c r="I79" s="86"/>
      <c r="J79" s="86">
        <f t="shared" si="8"/>
        <v>13</v>
      </c>
    </row>
    <row r="80" spans="2:10" ht="15.75" thickBot="1" x14ac:dyDescent="0.3">
      <c r="B80" s="65" t="s">
        <v>102</v>
      </c>
      <c r="C80" s="88">
        <v>6</v>
      </c>
      <c r="D80" s="86">
        <v>50</v>
      </c>
      <c r="E80" s="86">
        <v>6</v>
      </c>
      <c r="F80" s="86"/>
      <c r="G80" s="86"/>
      <c r="H80" s="86"/>
      <c r="I80" s="86"/>
      <c r="J80" s="86">
        <f t="shared" si="8"/>
        <v>62</v>
      </c>
    </row>
    <row r="81" spans="2:11" x14ac:dyDescent="0.25">
      <c r="B81" s="66" t="s">
        <v>18</v>
      </c>
      <c r="C81" s="89">
        <v>10</v>
      </c>
      <c r="D81" s="86"/>
      <c r="E81" s="86"/>
      <c r="F81" s="86"/>
      <c r="G81" s="86">
        <v>1</v>
      </c>
      <c r="H81" s="86">
        <v>1</v>
      </c>
      <c r="I81" s="86">
        <v>1</v>
      </c>
      <c r="J81" s="86">
        <f t="shared" si="8"/>
        <v>13</v>
      </c>
    </row>
    <row r="82" spans="2:11" x14ac:dyDescent="0.25">
      <c r="B82" s="67" t="s">
        <v>113</v>
      </c>
      <c r="C82" s="89">
        <v>2</v>
      </c>
      <c r="D82" s="86"/>
      <c r="E82" s="86">
        <v>1</v>
      </c>
      <c r="F82" s="86"/>
      <c r="G82" s="86"/>
      <c r="H82" s="86"/>
      <c r="I82" s="86"/>
      <c r="J82" s="86">
        <f t="shared" si="8"/>
        <v>3</v>
      </c>
    </row>
    <row r="83" spans="2:11" ht="23.25" x14ac:dyDescent="0.25">
      <c r="B83" s="67" t="s">
        <v>125</v>
      </c>
      <c r="C83" s="89">
        <v>4</v>
      </c>
      <c r="D83" s="86">
        <v>5</v>
      </c>
      <c r="E83" s="86">
        <v>1</v>
      </c>
      <c r="F83" s="86">
        <v>2</v>
      </c>
      <c r="G83" s="86">
        <v>4</v>
      </c>
      <c r="H83" s="86">
        <v>8</v>
      </c>
      <c r="I83" s="86"/>
      <c r="J83" s="86">
        <f>SUM(C83:I83)</f>
        <v>24</v>
      </c>
    </row>
    <row r="84" spans="2:11" ht="15.75" thickBot="1" x14ac:dyDescent="0.3">
      <c r="B84" s="68" t="s">
        <v>107</v>
      </c>
      <c r="C84" s="89">
        <v>22</v>
      </c>
      <c r="D84" s="86">
        <v>2</v>
      </c>
      <c r="E84" s="86">
        <v>9</v>
      </c>
      <c r="F84" s="86">
        <v>3</v>
      </c>
      <c r="G84" s="86">
        <v>2</v>
      </c>
      <c r="H84" s="86">
        <v>2</v>
      </c>
      <c r="I84" s="86">
        <v>1</v>
      </c>
      <c r="J84" s="86">
        <f t="shared" si="8"/>
        <v>41</v>
      </c>
    </row>
    <row r="85" spans="2:11" ht="15.75" thickBot="1" x14ac:dyDescent="0.3">
      <c r="B85" s="110" t="s">
        <v>106</v>
      </c>
      <c r="C85" s="111">
        <f>SUM(C63-C65-C66)</f>
        <v>2</v>
      </c>
      <c r="D85" s="111">
        <f>SUM(D63-D65-D66)</f>
        <v>0</v>
      </c>
      <c r="E85" s="111">
        <f t="shared" ref="E85:J85" si="9">SUM(E63-E65-E66)</f>
        <v>5</v>
      </c>
      <c r="F85" s="111">
        <f t="shared" si="9"/>
        <v>0</v>
      </c>
      <c r="G85" s="111">
        <f t="shared" si="9"/>
        <v>0</v>
      </c>
      <c r="H85" s="111">
        <f t="shared" si="9"/>
        <v>0</v>
      </c>
      <c r="I85" s="112">
        <f t="shared" si="9"/>
        <v>0</v>
      </c>
      <c r="J85" s="102">
        <f t="shared" si="9"/>
        <v>7</v>
      </c>
      <c r="K85" s="62"/>
    </row>
    <row r="86" spans="2:11" ht="15.75" thickBot="1" x14ac:dyDescent="0.3">
      <c r="B86" s="117" t="s">
        <v>109</v>
      </c>
      <c r="C86" s="118">
        <f>SUM(C7+C9-C11+C85)</f>
        <v>2</v>
      </c>
      <c r="D86" s="119">
        <f>SUM(D7+D9-D11+D85)</f>
        <v>0</v>
      </c>
      <c r="E86" s="119">
        <f>SUM(E7+E9-E11+E85)</f>
        <v>5</v>
      </c>
      <c r="F86" s="119">
        <v>0</v>
      </c>
      <c r="G86" s="119">
        <f>SUM(G7+G9-G11+G85)</f>
        <v>0</v>
      </c>
      <c r="H86" s="119">
        <f>SUM(H7+H9-H11+H85)</f>
        <v>0</v>
      </c>
      <c r="I86" s="119">
        <f>SUM(I7+I9-I11+I85)</f>
        <v>0</v>
      </c>
      <c r="J86" s="120">
        <f>SUM(J7+J9-J11+J85)</f>
        <v>7</v>
      </c>
    </row>
    <row r="87" spans="2:11" ht="25.5" thickBot="1" x14ac:dyDescent="0.3">
      <c r="B87" s="83" t="s">
        <v>114</v>
      </c>
      <c r="C87" s="84">
        <v>12</v>
      </c>
      <c r="D87" s="85">
        <v>8</v>
      </c>
      <c r="E87" s="85">
        <v>6</v>
      </c>
      <c r="F87" s="85">
        <v>7</v>
      </c>
      <c r="G87" s="85">
        <v>8</v>
      </c>
      <c r="H87" s="85">
        <v>11</v>
      </c>
      <c r="I87" s="85">
        <v>0</v>
      </c>
      <c r="J87" s="86">
        <f>SUM(C87:I87)</f>
        <v>52</v>
      </c>
    </row>
    <row r="88" spans="2:11" ht="24" thickBot="1" x14ac:dyDescent="0.3">
      <c r="B88" s="87" t="s">
        <v>115</v>
      </c>
      <c r="C88" s="69">
        <v>6</v>
      </c>
      <c r="D88" s="69">
        <v>9</v>
      </c>
      <c r="E88" s="90">
        <v>0</v>
      </c>
      <c r="F88" s="69">
        <v>1</v>
      </c>
      <c r="G88" s="69"/>
      <c r="H88" s="69"/>
      <c r="I88" s="69"/>
      <c r="J88" s="69">
        <f>SUM(C88:I88)</f>
        <v>16</v>
      </c>
    </row>
    <row r="89" spans="2:11" x14ac:dyDescent="0.25">
      <c r="B89" s="54"/>
      <c r="C89" s="54"/>
      <c r="D89" s="54"/>
    </row>
    <row r="109" spans="3:10" ht="21.75" customHeight="1" x14ac:dyDescent="0.25">
      <c r="C109" s="121" t="s">
        <v>64</v>
      </c>
      <c r="D109" s="121"/>
      <c r="E109" s="121"/>
      <c r="F109" s="121"/>
      <c r="G109" s="121"/>
      <c r="H109" s="121"/>
      <c r="I109" s="121"/>
      <c r="J109" s="121"/>
    </row>
    <row r="110" spans="3:10" x14ac:dyDescent="0.25">
      <c r="C110" s="121" t="s">
        <v>22</v>
      </c>
      <c r="D110" s="121"/>
      <c r="E110" s="121"/>
      <c r="F110" s="121"/>
      <c r="G110" s="121"/>
      <c r="H110" s="121"/>
      <c r="I110" s="121"/>
      <c r="J110" s="121"/>
    </row>
    <row r="111" spans="3:10" ht="15" customHeight="1" x14ac:dyDescent="0.25">
      <c r="F111" s="54">
        <v>2016</v>
      </c>
    </row>
    <row r="112" spans="3:10" x14ac:dyDescent="0.25">
      <c r="F112" s="64"/>
    </row>
    <row r="113" spans="2:21" ht="15.75" thickBot="1" x14ac:dyDescent="0.3">
      <c r="U113" t="s">
        <v>123</v>
      </c>
    </row>
    <row r="114" spans="2:21" ht="47.25" customHeight="1" thickTop="1" x14ac:dyDescent="0.25">
      <c r="B114" s="31" t="s">
        <v>23</v>
      </c>
      <c r="C114" s="32" t="s">
        <v>0</v>
      </c>
      <c r="D114" s="33" t="s">
        <v>1</v>
      </c>
      <c r="E114" s="34" t="s">
        <v>2</v>
      </c>
      <c r="F114" s="33" t="s">
        <v>3</v>
      </c>
      <c r="G114" s="33" t="s">
        <v>4</v>
      </c>
      <c r="H114" s="33" t="s">
        <v>5</v>
      </c>
      <c r="I114" s="56" t="s">
        <v>103</v>
      </c>
      <c r="J114" s="35" t="s">
        <v>19</v>
      </c>
    </row>
    <row r="115" spans="2:21" ht="16.5" customHeight="1" x14ac:dyDescent="0.25">
      <c r="B115" s="36" t="s">
        <v>61</v>
      </c>
      <c r="C115" s="8">
        <v>943</v>
      </c>
      <c r="D115" s="8">
        <v>3207</v>
      </c>
      <c r="E115" s="8">
        <v>669</v>
      </c>
      <c r="F115" s="8">
        <v>648</v>
      </c>
      <c r="G115" s="8">
        <v>321</v>
      </c>
      <c r="H115" s="8">
        <v>207</v>
      </c>
      <c r="I115" s="8">
        <v>165</v>
      </c>
      <c r="J115" s="8">
        <f>SUM(C115:I115)</f>
        <v>6160</v>
      </c>
    </row>
    <row r="116" spans="2:21" x14ac:dyDescent="0.25">
      <c r="B116" s="36" t="s">
        <v>62</v>
      </c>
      <c r="C116" s="37">
        <v>34</v>
      </c>
      <c r="D116" s="38">
        <v>3</v>
      </c>
      <c r="E116" s="38"/>
      <c r="F116" s="38"/>
      <c r="G116" s="38">
        <v>1</v>
      </c>
      <c r="H116" s="38">
        <v>1</v>
      </c>
      <c r="I116" s="38"/>
      <c r="J116" s="38">
        <f>SUM(C116:I116)</f>
        <v>39</v>
      </c>
    </row>
    <row r="117" spans="2:21" x14ac:dyDescent="0.25">
      <c r="B117" s="103" t="s">
        <v>119</v>
      </c>
      <c r="C117" s="104">
        <f t="shared" ref="C117:I117" si="10">SUM(C118:C119)</f>
        <v>402</v>
      </c>
      <c r="D117" s="104">
        <f t="shared" si="10"/>
        <v>422</v>
      </c>
      <c r="E117" s="104">
        <f t="shared" si="10"/>
        <v>186</v>
      </c>
      <c r="F117" s="104">
        <f t="shared" si="10"/>
        <v>341</v>
      </c>
      <c r="G117" s="104">
        <f t="shared" si="10"/>
        <v>219</v>
      </c>
      <c r="H117" s="104">
        <f t="shared" si="10"/>
        <v>98</v>
      </c>
      <c r="I117" s="104">
        <f t="shared" si="10"/>
        <v>54</v>
      </c>
      <c r="J117" s="104">
        <f>SUM(C117:I117)</f>
        <v>1722</v>
      </c>
    </row>
    <row r="118" spans="2:21" x14ac:dyDescent="0.25">
      <c r="B118" s="95" t="s">
        <v>6</v>
      </c>
      <c r="C118" s="81">
        <v>338</v>
      </c>
      <c r="D118" s="105">
        <v>417</v>
      </c>
      <c r="E118" s="82">
        <v>171</v>
      </c>
      <c r="F118" s="82">
        <v>295</v>
      </c>
      <c r="G118" s="82">
        <v>195</v>
      </c>
      <c r="H118" s="82">
        <v>96</v>
      </c>
      <c r="I118" s="82">
        <v>51</v>
      </c>
      <c r="J118" s="91">
        <f>SUM(C118:I118)</f>
        <v>1563</v>
      </c>
    </row>
    <row r="119" spans="2:21" x14ac:dyDescent="0.25">
      <c r="B119" s="106" t="s">
        <v>126</v>
      </c>
      <c r="C119" s="107">
        <v>64</v>
      </c>
      <c r="D119" s="108">
        <v>5</v>
      </c>
      <c r="E119" s="108">
        <v>15</v>
      </c>
      <c r="F119" s="108">
        <v>46</v>
      </c>
      <c r="G119" s="108">
        <v>24</v>
      </c>
      <c r="H119" s="108">
        <v>2</v>
      </c>
      <c r="I119" s="108">
        <v>3</v>
      </c>
      <c r="J119" s="113">
        <f>SUM(C119:I119)</f>
        <v>159</v>
      </c>
    </row>
    <row r="120" spans="2:21" x14ac:dyDescent="0.25">
      <c r="B120" s="99" t="s">
        <v>120</v>
      </c>
      <c r="C120" s="109">
        <f t="shared" ref="C120:J120" si="11">SUM(C121:C137)</f>
        <v>311</v>
      </c>
      <c r="D120" s="109">
        <f t="shared" si="11"/>
        <v>410</v>
      </c>
      <c r="E120" s="109">
        <f t="shared" si="11"/>
        <v>145</v>
      </c>
      <c r="F120" s="109">
        <f t="shared" si="11"/>
        <v>295</v>
      </c>
      <c r="G120" s="109">
        <f t="shared" si="11"/>
        <v>195</v>
      </c>
      <c r="H120" s="109">
        <f t="shared" si="11"/>
        <v>95</v>
      </c>
      <c r="I120" s="109">
        <f t="shared" si="11"/>
        <v>51</v>
      </c>
      <c r="J120" s="109">
        <f t="shared" si="11"/>
        <v>1502</v>
      </c>
    </row>
    <row r="121" spans="2:21" x14ac:dyDescent="0.25">
      <c r="B121" s="40" t="s">
        <v>88</v>
      </c>
      <c r="C121" s="88">
        <v>5</v>
      </c>
      <c r="D121" s="86">
        <v>17</v>
      </c>
      <c r="E121" s="86">
        <v>3</v>
      </c>
      <c r="F121" s="86"/>
      <c r="G121" s="86">
        <v>11</v>
      </c>
      <c r="H121" s="86">
        <v>4</v>
      </c>
      <c r="I121" s="86">
        <v>1</v>
      </c>
      <c r="J121" s="86">
        <f t="shared" ref="J121:J128" si="12">SUM(C121:I121)</f>
        <v>41</v>
      </c>
    </row>
    <row r="122" spans="2:21" x14ac:dyDescent="0.25">
      <c r="B122" s="43" t="s">
        <v>12</v>
      </c>
      <c r="C122" s="88">
        <v>46</v>
      </c>
      <c r="D122" s="86">
        <v>59</v>
      </c>
      <c r="E122" s="86">
        <v>13</v>
      </c>
      <c r="F122" s="86">
        <v>2</v>
      </c>
      <c r="G122" s="86">
        <v>17</v>
      </c>
      <c r="H122" s="86">
        <v>7</v>
      </c>
      <c r="I122" s="86">
        <v>3</v>
      </c>
      <c r="J122" s="86">
        <f t="shared" si="12"/>
        <v>147</v>
      </c>
    </row>
    <row r="123" spans="2:21" x14ac:dyDescent="0.25">
      <c r="B123" s="39" t="s">
        <v>13</v>
      </c>
      <c r="C123" s="88">
        <v>6</v>
      </c>
      <c r="D123" s="86">
        <v>124</v>
      </c>
      <c r="E123" s="86">
        <v>2</v>
      </c>
      <c r="F123" s="86"/>
      <c r="G123" s="86">
        <v>8</v>
      </c>
      <c r="H123" s="86">
        <v>4</v>
      </c>
      <c r="I123" s="86">
        <v>25</v>
      </c>
      <c r="J123" s="86">
        <f t="shared" si="12"/>
        <v>169</v>
      </c>
    </row>
    <row r="124" spans="2:21" x14ac:dyDescent="0.25">
      <c r="B124" s="39" t="s">
        <v>9</v>
      </c>
      <c r="C124" s="88"/>
      <c r="D124" s="86">
        <v>2</v>
      </c>
      <c r="E124" s="86">
        <v>4</v>
      </c>
      <c r="F124" s="86">
        <v>12</v>
      </c>
      <c r="G124" s="86">
        <v>4</v>
      </c>
      <c r="H124" s="86">
        <v>1</v>
      </c>
      <c r="I124" s="86"/>
      <c r="J124" s="86">
        <f t="shared" si="12"/>
        <v>23</v>
      </c>
    </row>
    <row r="125" spans="2:21" x14ac:dyDescent="0.25">
      <c r="B125" s="39" t="s">
        <v>10</v>
      </c>
      <c r="C125" s="88">
        <v>122</v>
      </c>
      <c r="D125" s="86">
        <v>49</v>
      </c>
      <c r="E125" s="86">
        <v>71</v>
      </c>
      <c r="F125" s="86">
        <v>84</v>
      </c>
      <c r="G125" s="86">
        <v>85</v>
      </c>
      <c r="H125" s="86">
        <v>30</v>
      </c>
      <c r="I125" s="86">
        <v>11</v>
      </c>
      <c r="J125" s="86">
        <f t="shared" si="12"/>
        <v>452</v>
      </c>
    </row>
    <row r="126" spans="2:21" ht="23.25" x14ac:dyDescent="0.25">
      <c r="B126" s="39" t="s">
        <v>67</v>
      </c>
      <c r="C126" s="88">
        <v>49</v>
      </c>
      <c r="D126" s="86">
        <v>44</v>
      </c>
      <c r="E126" s="86">
        <v>2</v>
      </c>
      <c r="F126" s="86">
        <v>170</v>
      </c>
      <c r="G126" s="86">
        <v>25</v>
      </c>
      <c r="H126" s="86">
        <v>11</v>
      </c>
      <c r="I126" s="86">
        <v>3</v>
      </c>
      <c r="J126" s="86">
        <f t="shared" si="12"/>
        <v>304</v>
      </c>
    </row>
    <row r="127" spans="2:21" x14ac:dyDescent="0.25">
      <c r="B127" s="39" t="s">
        <v>14</v>
      </c>
      <c r="C127" s="88">
        <v>26</v>
      </c>
      <c r="D127" s="86">
        <v>59</v>
      </c>
      <c r="E127" s="86">
        <v>19</v>
      </c>
      <c r="F127" s="86">
        <v>9</v>
      </c>
      <c r="G127" s="86">
        <v>20</v>
      </c>
      <c r="H127" s="86">
        <v>17</v>
      </c>
      <c r="I127" s="86">
        <v>5</v>
      </c>
      <c r="J127" s="86">
        <f t="shared" si="12"/>
        <v>155</v>
      </c>
      <c r="Q127" s="77"/>
    </row>
    <row r="128" spans="2:21" x14ac:dyDescent="0.25">
      <c r="B128" s="39" t="s">
        <v>15</v>
      </c>
      <c r="C128" s="88">
        <v>9</v>
      </c>
      <c r="D128" s="86">
        <v>7</v>
      </c>
      <c r="E128" s="86"/>
      <c r="F128" s="86">
        <v>2</v>
      </c>
      <c r="G128" s="86">
        <v>1</v>
      </c>
      <c r="H128" s="86"/>
      <c r="I128" s="86"/>
      <c r="J128" s="86">
        <f t="shared" si="12"/>
        <v>19</v>
      </c>
    </row>
    <row r="129" spans="2:11" x14ac:dyDescent="0.25">
      <c r="B129" s="39" t="s">
        <v>16</v>
      </c>
      <c r="C129" s="88">
        <v>7</v>
      </c>
      <c r="D129" s="86"/>
      <c r="E129" s="86"/>
      <c r="F129" s="86"/>
      <c r="G129" s="86"/>
      <c r="H129" s="86"/>
      <c r="I129" s="86"/>
      <c r="J129" s="86">
        <v>7</v>
      </c>
    </row>
    <row r="130" spans="2:11" x14ac:dyDescent="0.25">
      <c r="B130" s="39" t="s">
        <v>17</v>
      </c>
      <c r="C130" s="88">
        <v>16</v>
      </c>
      <c r="D130" s="86">
        <v>12</v>
      </c>
      <c r="E130" s="86">
        <v>13</v>
      </c>
      <c r="F130" s="86"/>
      <c r="G130" s="86">
        <v>15</v>
      </c>
      <c r="H130" s="86">
        <v>3</v>
      </c>
      <c r="I130" s="86">
        <v>1</v>
      </c>
      <c r="J130" s="86">
        <f>SUM(C130:I130)</f>
        <v>60</v>
      </c>
    </row>
    <row r="131" spans="2:11" x14ac:dyDescent="0.25">
      <c r="B131" s="39" t="s">
        <v>99</v>
      </c>
      <c r="C131" s="88"/>
      <c r="D131" s="86"/>
      <c r="E131" s="86"/>
      <c r="F131" s="86"/>
      <c r="G131" s="86"/>
      <c r="H131" s="86"/>
      <c r="I131" s="86"/>
      <c r="J131" s="86"/>
    </row>
    <row r="132" spans="2:11" x14ac:dyDescent="0.25">
      <c r="B132" s="39" t="s">
        <v>100</v>
      </c>
      <c r="C132" s="88">
        <v>4</v>
      </c>
      <c r="D132" s="86">
        <v>5</v>
      </c>
      <c r="E132" s="86"/>
      <c r="F132" s="86"/>
      <c r="G132" s="86"/>
      <c r="H132" s="86">
        <v>2</v>
      </c>
      <c r="I132" s="86"/>
      <c r="J132" s="86">
        <f t="shared" ref="J132:J137" si="13">SUM(C132:I132)</f>
        <v>11</v>
      </c>
    </row>
    <row r="133" spans="2:11" x14ac:dyDescent="0.25">
      <c r="B133" s="39" t="s">
        <v>101</v>
      </c>
      <c r="C133" s="88"/>
      <c r="D133" s="86">
        <v>1</v>
      </c>
      <c r="E133" s="86"/>
      <c r="F133" s="86"/>
      <c r="G133" s="86"/>
      <c r="H133" s="86">
        <v>5</v>
      </c>
      <c r="I133" s="86"/>
      <c r="J133" s="86">
        <f t="shared" si="13"/>
        <v>6</v>
      </c>
    </row>
    <row r="134" spans="2:11" x14ac:dyDescent="0.25">
      <c r="B134" s="39" t="s">
        <v>102</v>
      </c>
      <c r="C134" s="88">
        <v>1</v>
      </c>
      <c r="D134" s="86">
        <v>17</v>
      </c>
      <c r="E134" s="86">
        <v>3</v>
      </c>
      <c r="F134" s="86"/>
      <c r="G134" s="86"/>
      <c r="H134" s="86"/>
      <c r="I134" s="86"/>
      <c r="J134" s="86">
        <f t="shared" si="13"/>
        <v>21</v>
      </c>
    </row>
    <row r="135" spans="2:11" x14ac:dyDescent="0.25">
      <c r="B135" s="4" t="s">
        <v>18</v>
      </c>
      <c r="C135" s="89">
        <v>3</v>
      </c>
      <c r="D135" s="86">
        <v>1</v>
      </c>
      <c r="E135" s="86"/>
      <c r="F135" s="86"/>
      <c r="G135" s="86">
        <v>1</v>
      </c>
      <c r="H135" s="86">
        <v>3</v>
      </c>
      <c r="I135" s="86">
        <v>1</v>
      </c>
      <c r="J135" s="86">
        <f t="shared" si="13"/>
        <v>9</v>
      </c>
    </row>
    <row r="136" spans="2:11" x14ac:dyDescent="0.25">
      <c r="B136" s="4" t="s">
        <v>113</v>
      </c>
      <c r="C136" s="88">
        <v>2</v>
      </c>
      <c r="D136" s="86">
        <v>1</v>
      </c>
      <c r="E136" s="86"/>
      <c r="F136" s="86"/>
      <c r="G136" s="86"/>
      <c r="H136" s="86"/>
      <c r="I136" s="86"/>
      <c r="J136" s="86">
        <f t="shared" si="13"/>
        <v>3</v>
      </c>
    </row>
    <row r="137" spans="2:11" ht="15.75" thickBot="1" x14ac:dyDescent="0.3">
      <c r="B137" s="74" t="s">
        <v>128</v>
      </c>
      <c r="C137" s="88">
        <v>15</v>
      </c>
      <c r="D137" s="86">
        <v>12</v>
      </c>
      <c r="E137" s="86">
        <v>15</v>
      </c>
      <c r="F137" s="86">
        <v>16</v>
      </c>
      <c r="G137" s="86">
        <v>8</v>
      </c>
      <c r="H137" s="86">
        <v>8</v>
      </c>
      <c r="I137" s="86">
        <v>1</v>
      </c>
      <c r="J137" s="86">
        <f t="shared" si="13"/>
        <v>75</v>
      </c>
    </row>
    <row r="138" spans="2:11" ht="15.75" thickBot="1" x14ac:dyDescent="0.3">
      <c r="B138" s="110" t="s">
        <v>121</v>
      </c>
      <c r="C138" s="111">
        <f>SUM(C117-C119-C120)</f>
        <v>27</v>
      </c>
      <c r="D138" s="111">
        <f>SUM(D117-D119-D120)</f>
        <v>7</v>
      </c>
      <c r="E138" s="111">
        <f t="shared" ref="E138:J138" si="14">SUM(E117-E119-E120)</f>
        <v>26</v>
      </c>
      <c r="F138" s="111">
        <f t="shared" si="14"/>
        <v>0</v>
      </c>
      <c r="G138" s="111">
        <f t="shared" si="14"/>
        <v>0</v>
      </c>
      <c r="H138" s="111">
        <f t="shared" si="14"/>
        <v>1</v>
      </c>
      <c r="I138" s="112">
        <f t="shared" si="14"/>
        <v>0</v>
      </c>
      <c r="J138" s="102">
        <f t="shared" si="14"/>
        <v>61</v>
      </c>
      <c r="K138" s="62"/>
    </row>
    <row r="139" spans="2:11" ht="15.75" thickBot="1" x14ac:dyDescent="0.3">
      <c r="B139" s="117" t="s">
        <v>122</v>
      </c>
      <c r="C139" s="118">
        <f t="shared" ref="C139:J139" si="15">SUM(C30+C85+C138)</f>
        <v>29</v>
      </c>
      <c r="D139" s="118">
        <f t="shared" si="15"/>
        <v>7</v>
      </c>
      <c r="E139" s="118">
        <f t="shared" si="15"/>
        <v>31</v>
      </c>
      <c r="F139" s="118">
        <f t="shared" si="15"/>
        <v>0</v>
      </c>
      <c r="G139" s="118">
        <f t="shared" si="15"/>
        <v>0</v>
      </c>
      <c r="H139" s="118">
        <f t="shared" si="15"/>
        <v>1</v>
      </c>
      <c r="I139" s="118">
        <f t="shared" si="15"/>
        <v>0</v>
      </c>
      <c r="J139" s="118">
        <f t="shared" si="15"/>
        <v>68</v>
      </c>
    </row>
    <row r="140" spans="2:11" x14ac:dyDescent="0.25">
      <c r="B140" s="73" t="s">
        <v>107</v>
      </c>
      <c r="C140" s="90">
        <v>15</v>
      </c>
      <c r="D140" s="90"/>
      <c r="E140" s="90">
        <v>1</v>
      </c>
      <c r="F140" s="90">
        <v>2</v>
      </c>
      <c r="G140" s="90"/>
      <c r="H140" s="90"/>
      <c r="I140" s="90"/>
      <c r="J140" s="90">
        <f>SUM(C140:I140)</f>
        <v>18</v>
      </c>
    </row>
    <row r="141" spans="2:11" ht="25.5" thickBot="1" x14ac:dyDescent="0.3">
      <c r="B141" s="83" t="s">
        <v>114</v>
      </c>
      <c r="C141" s="84">
        <v>12</v>
      </c>
      <c r="D141" s="85">
        <v>8</v>
      </c>
      <c r="E141" s="85">
        <v>6</v>
      </c>
      <c r="F141" s="85">
        <v>7</v>
      </c>
      <c r="G141" s="85">
        <v>8</v>
      </c>
      <c r="H141" s="85">
        <v>11</v>
      </c>
      <c r="I141" s="85">
        <v>0</v>
      </c>
      <c r="J141" s="85">
        <f>SUM(C141:I141)</f>
        <v>52</v>
      </c>
    </row>
    <row r="142" spans="2:11" ht="24" thickBot="1" x14ac:dyDescent="0.3">
      <c r="B142" s="87" t="s">
        <v>115</v>
      </c>
      <c r="C142" s="114">
        <v>6</v>
      </c>
      <c r="D142" s="115">
        <v>9</v>
      </c>
      <c r="E142" s="116">
        <v>0</v>
      </c>
      <c r="F142" s="70">
        <v>1</v>
      </c>
      <c r="G142" s="70"/>
      <c r="H142" s="70"/>
      <c r="I142" s="70"/>
      <c r="J142" s="71">
        <f>SUM(C142:I142)</f>
        <v>16</v>
      </c>
    </row>
    <row r="143" spans="2:11" ht="24" thickBot="1" x14ac:dyDescent="0.3">
      <c r="B143" s="87" t="s">
        <v>127</v>
      </c>
      <c r="C143" s="114">
        <v>1</v>
      </c>
      <c r="D143" s="115"/>
      <c r="E143" s="116"/>
      <c r="F143" s="70"/>
      <c r="G143" s="70"/>
      <c r="H143" s="70"/>
      <c r="I143" s="70"/>
      <c r="J143" s="71">
        <v>1</v>
      </c>
    </row>
    <row r="144" spans="2:11" x14ac:dyDescent="0.25">
      <c r="B144" s="54"/>
      <c r="C144" s="54"/>
    </row>
    <row r="162" spans="2:10" ht="21.75" customHeight="1" x14ac:dyDescent="0.25">
      <c r="C162" s="121" t="s">
        <v>64</v>
      </c>
      <c r="D162" s="121"/>
      <c r="E162" s="121"/>
      <c r="F162" s="121"/>
      <c r="G162" s="121"/>
      <c r="H162" s="121"/>
      <c r="I162" s="121"/>
      <c r="J162" s="121"/>
    </row>
    <row r="163" spans="2:10" x14ac:dyDescent="0.25">
      <c r="C163" s="121" t="s">
        <v>22</v>
      </c>
      <c r="D163" s="121"/>
      <c r="E163" s="121"/>
      <c r="F163" s="121"/>
      <c r="G163" s="121"/>
      <c r="H163" s="121"/>
      <c r="I163" s="121"/>
      <c r="J163" s="121"/>
    </row>
    <row r="164" spans="2:10" ht="15" customHeight="1" x14ac:dyDescent="0.25">
      <c r="F164" s="54">
        <v>2017</v>
      </c>
    </row>
    <row r="165" spans="2:10" x14ac:dyDescent="0.25">
      <c r="F165" s="64"/>
    </row>
    <row r="166" spans="2:10" ht="15.75" thickBot="1" x14ac:dyDescent="0.3"/>
    <row r="167" spans="2:10" ht="47.25" customHeight="1" thickTop="1" x14ac:dyDescent="0.25">
      <c r="B167" s="31" t="s">
        <v>23</v>
      </c>
      <c r="C167" s="32" t="s">
        <v>0</v>
      </c>
      <c r="D167" s="33" t="s">
        <v>1</v>
      </c>
      <c r="E167" s="34" t="s">
        <v>2</v>
      </c>
      <c r="F167" s="33" t="s">
        <v>3</v>
      </c>
      <c r="G167" s="33" t="s">
        <v>4</v>
      </c>
      <c r="H167" s="33" t="s">
        <v>5</v>
      </c>
      <c r="I167" s="56" t="s">
        <v>103</v>
      </c>
      <c r="J167" s="35" t="s">
        <v>19</v>
      </c>
    </row>
    <row r="168" spans="2:10" ht="16.5" customHeight="1" x14ac:dyDescent="0.25">
      <c r="B168" s="36" t="s">
        <v>61</v>
      </c>
      <c r="C168" s="8">
        <v>1106</v>
      </c>
      <c r="D168" s="8">
        <v>1304</v>
      </c>
      <c r="E168" s="8">
        <v>874</v>
      </c>
      <c r="F168" s="8">
        <v>839</v>
      </c>
      <c r="G168" s="8">
        <v>1134</v>
      </c>
      <c r="H168" s="8">
        <v>644</v>
      </c>
      <c r="I168" s="8">
        <v>132</v>
      </c>
      <c r="J168" s="8">
        <f>SUM(C168:I168)</f>
        <v>6033</v>
      </c>
    </row>
    <row r="169" spans="2:10" x14ac:dyDescent="0.25">
      <c r="B169" s="36" t="s">
        <v>62</v>
      </c>
      <c r="C169" s="37">
        <v>35</v>
      </c>
      <c r="D169" s="38">
        <v>30</v>
      </c>
      <c r="E169" s="38">
        <v>1</v>
      </c>
      <c r="F169" s="38">
        <v>9</v>
      </c>
      <c r="G169" s="38">
        <v>3</v>
      </c>
      <c r="H169" s="38">
        <v>23</v>
      </c>
      <c r="I169" s="38">
        <v>3</v>
      </c>
      <c r="J169" s="38">
        <f>SUM(C169:I169)</f>
        <v>104</v>
      </c>
    </row>
    <row r="170" spans="2:10" x14ac:dyDescent="0.25">
      <c r="B170" s="103" t="s">
        <v>131</v>
      </c>
      <c r="C170" s="104">
        <f t="shared" ref="C170:I170" si="16">SUM(C171:C172)</f>
        <v>331</v>
      </c>
      <c r="D170" s="104">
        <f t="shared" si="16"/>
        <v>432</v>
      </c>
      <c r="E170" s="104">
        <f t="shared" si="16"/>
        <v>217</v>
      </c>
      <c r="F170" s="104">
        <f t="shared" si="16"/>
        <v>313</v>
      </c>
      <c r="G170" s="104">
        <f t="shared" si="16"/>
        <v>170</v>
      </c>
      <c r="H170" s="104">
        <f t="shared" si="16"/>
        <v>83</v>
      </c>
      <c r="I170" s="104">
        <f t="shared" si="16"/>
        <v>68</v>
      </c>
      <c r="J170" s="104">
        <f>SUM(C170:I170)</f>
        <v>1614</v>
      </c>
    </row>
    <row r="171" spans="2:10" x14ac:dyDescent="0.25">
      <c r="B171" s="95" t="s">
        <v>6</v>
      </c>
      <c r="C171" s="81">
        <v>288</v>
      </c>
      <c r="D171" s="105">
        <v>426</v>
      </c>
      <c r="E171" s="82">
        <v>206</v>
      </c>
      <c r="F171" s="82">
        <v>276</v>
      </c>
      <c r="G171" s="82">
        <v>147</v>
      </c>
      <c r="H171" s="82">
        <v>82</v>
      </c>
      <c r="I171" s="82">
        <v>64</v>
      </c>
      <c r="J171" s="91">
        <f>SUM(C171:I171)</f>
        <v>1489</v>
      </c>
    </row>
    <row r="172" spans="2:10" x14ac:dyDescent="0.25">
      <c r="B172" s="106" t="s">
        <v>126</v>
      </c>
      <c r="C172" s="107">
        <v>43</v>
      </c>
      <c r="D172" s="108">
        <v>6</v>
      </c>
      <c r="E172" s="108">
        <v>11</v>
      </c>
      <c r="F172" s="108">
        <v>37</v>
      </c>
      <c r="G172" s="108">
        <v>23</v>
      </c>
      <c r="H172" s="108">
        <v>1</v>
      </c>
      <c r="I172" s="108">
        <v>4</v>
      </c>
      <c r="J172" s="113">
        <f>SUM(C172:I172)</f>
        <v>125</v>
      </c>
    </row>
    <row r="173" spans="2:10" x14ac:dyDescent="0.25">
      <c r="B173" s="99" t="s">
        <v>132</v>
      </c>
      <c r="C173" s="109">
        <f t="shared" ref="C173:J173" si="17">SUM(C174:C190)</f>
        <v>196</v>
      </c>
      <c r="D173" s="109">
        <f t="shared" si="17"/>
        <v>359</v>
      </c>
      <c r="E173" s="109">
        <f t="shared" si="17"/>
        <v>92</v>
      </c>
      <c r="F173" s="109">
        <f t="shared" si="17"/>
        <v>248</v>
      </c>
      <c r="G173" s="109">
        <f t="shared" si="17"/>
        <v>83</v>
      </c>
      <c r="H173" s="109">
        <f t="shared" si="17"/>
        <v>27</v>
      </c>
      <c r="I173" s="109">
        <f t="shared" si="17"/>
        <v>29</v>
      </c>
      <c r="J173" s="109">
        <f t="shared" si="17"/>
        <v>1033</v>
      </c>
    </row>
    <row r="174" spans="2:10" x14ac:dyDescent="0.25">
      <c r="B174" s="40" t="s">
        <v>88</v>
      </c>
      <c r="C174" s="88">
        <v>9</v>
      </c>
      <c r="D174" s="86">
        <v>16</v>
      </c>
      <c r="E174" s="86">
        <v>3</v>
      </c>
      <c r="F174" s="86">
        <v>7</v>
      </c>
      <c r="G174" s="86">
        <v>4</v>
      </c>
      <c r="H174" s="86">
        <v>2</v>
      </c>
      <c r="I174" s="86">
        <v>1</v>
      </c>
      <c r="J174" s="86">
        <f t="shared" ref="J174:J181" si="18">SUM(C174:I174)</f>
        <v>42</v>
      </c>
    </row>
    <row r="175" spans="2:10" x14ac:dyDescent="0.25">
      <c r="B175" s="43" t="s">
        <v>12</v>
      </c>
      <c r="C175" s="88">
        <v>10</v>
      </c>
      <c r="D175" s="86">
        <v>26</v>
      </c>
      <c r="E175" s="86"/>
      <c r="F175" s="86">
        <v>2</v>
      </c>
      <c r="G175" s="86"/>
      <c r="H175" s="86"/>
      <c r="I175" s="86"/>
      <c r="J175" s="86">
        <f t="shared" si="18"/>
        <v>38</v>
      </c>
    </row>
    <row r="176" spans="2:10" x14ac:dyDescent="0.25">
      <c r="B176" s="39" t="s">
        <v>13</v>
      </c>
      <c r="C176" s="88">
        <v>22</v>
      </c>
      <c r="D176" s="86">
        <v>98</v>
      </c>
      <c r="E176" s="86">
        <v>5</v>
      </c>
      <c r="F176" s="86">
        <v>1</v>
      </c>
      <c r="G176" s="86"/>
      <c r="H176" s="86"/>
      <c r="I176" s="86">
        <v>12</v>
      </c>
      <c r="J176" s="86">
        <f t="shared" si="18"/>
        <v>138</v>
      </c>
    </row>
    <row r="177" spans="2:21" x14ac:dyDescent="0.25">
      <c r="B177" s="39" t="s">
        <v>9</v>
      </c>
      <c r="C177" s="88">
        <v>9</v>
      </c>
      <c r="D177" s="86">
        <v>1</v>
      </c>
      <c r="E177" s="86">
        <v>1</v>
      </c>
      <c r="F177" s="86">
        <v>44</v>
      </c>
      <c r="G177" s="86">
        <v>3</v>
      </c>
      <c r="H177" s="86">
        <v>1</v>
      </c>
      <c r="I177" s="86"/>
      <c r="J177" s="86">
        <f t="shared" si="18"/>
        <v>59</v>
      </c>
    </row>
    <row r="178" spans="2:21" x14ac:dyDescent="0.25">
      <c r="B178" s="39" t="s">
        <v>10</v>
      </c>
      <c r="C178" s="88">
        <v>80</v>
      </c>
      <c r="D178" s="86">
        <v>119</v>
      </c>
      <c r="E178" s="86">
        <v>30</v>
      </c>
      <c r="F178" s="86">
        <v>91</v>
      </c>
      <c r="G178" s="86">
        <v>32</v>
      </c>
      <c r="H178" s="86">
        <v>9</v>
      </c>
      <c r="I178" s="86">
        <v>6</v>
      </c>
      <c r="J178" s="86">
        <f t="shared" si="18"/>
        <v>367</v>
      </c>
    </row>
    <row r="179" spans="2:21" ht="23.25" x14ac:dyDescent="0.25">
      <c r="B179" s="39" t="s">
        <v>67</v>
      </c>
      <c r="C179" s="88">
        <v>15</v>
      </c>
      <c r="D179" s="86">
        <v>30</v>
      </c>
      <c r="E179" s="86">
        <v>2</v>
      </c>
      <c r="F179" s="86">
        <v>75</v>
      </c>
      <c r="G179" s="86">
        <v>14</v>
      </c>
      <c r="H179" s="86">
        <v>2</v>
      </c>
      <c r="I179" s="86">
        <v>3</v>
      </c>
      <c r="J179" s="86">
        <f t="shared" si="18"/>
        <v>141</v>
      </c>
    </row>
    <row r="180" spans="2:21" x14ac:dyDescent="0.25">
      <c r="B180" s="39" t="s">
        <v>14</v>
      </c>
      <c r="C180" s="88">
        <v>28</v>
      </c>
      <c r="D180" s="86">
        <v>33</v>
      </c>
      <c r="E180" s="86">
        <v>21</v>
      </c>
      <c r="F180" s="86">
        <v>7</v>
      </c>
      <c r="G180" s="86">
        <v>13</v>
      </c>
      <c r="H180" s="86">
        <v>3</v>
      </c>
      <c r="I180" s="86">
        <v>3</v>
      </c>
      <c r="J180" s="86">
        <f t="shared" si="18"/>
        <v>108</v>
      </c>
      <c r="U180" t="s">
        <v>96</v>
      </c>
    </row>
    <row r="181" spans="2:21" x14ac:dyDescent="0.25">
      <c r="B181" s="39" t="s">
        <v>15</v>
      </c>
      <c r="C181" s="88">
        <v>5</v>
      </c>
      <c r="D181" s="86">
        <v>4</v>
      </c>
      <c r="E181" s="86"/>
      <c r="F181" s="86">
        <v>4</v>
      </c>
      <c r="G181" s="86">
        <v>2</v>
      </c>
      <c r="H181" s="86"/>
      <c r="I181" s="86">
        <v>1</v>
      </c>
      <c r="J181" s="86">
        <f t="shared" si="18"/>
        <v>16</v>
      </c>
    </row>
    <row r="182" spans="2:21" x14ac:dyDescent="0.25">
      <c r="B182" s="39" t="s">
        <v>16</v>
      </c>
      <c r="C182" s="88"/>
      <c r="D182" s="86"/>
      <c r="E182" s="86"/>
      <c r="F182" s="86"/>
      <c r="G182" s="86"/>
      <c r="H182" s="86">
        <v>1</v>
      </c>
      <c r="I182" s="86"/>
      <c r="J182" s="86"/>
    </row>
    <row r="183" spans="2:21" x14ac:dyDescent="0.25">
      <c r="B183" s="39" t="s">
        <v>17</v>
      </c>
      <c r="C183" s="88">
        <v>5</v>
      </c>
      <c r="D183" s="86">
        <v>6</v>
      </c>
      <c r="E183" s="86">
        <v>17</v>
      </c>
      <c r="F183" s="86">
        <v>1</v>
      </c>
      <c r="G183" s="86">
        <v>12</v>
      </c>
      <c r="H183" s="86">
        <v>1</v>
      </c>
      <c r="I183" s="86"/>
      <c r="J183" s="86">
        <f>SUM(C183:I183)</f>
        <v>42</v>
      </c>
    </row>
    <row r="184" spans="2:21" x14ac:dyDescent="0.25">
      <c r="B184" s="39" t="s">
        <v>99</v>
      </c>
      <c r="C184" s="88"/>
      <c r="D184" s="86"/>
      <c r="E184" s="86"/>
      <c r="F184" s="86"/>
      <c r="G184" s="86"/>
      <c r="H184" s="86"/>
      <c r="I184" s="86"/>
      <c r="J184" s="86"/>
    </row>
    <row r="185" spans="2:21" x14ac:dyDescent="0.25">
      <c r="B185" s="39" t="s">
        <v>100</v>
      </c>
      <c r="C185" s="88">
        <v>2</v>
      </c>
      <c r="D185" s="86">
        <v>3</v>
      </c>
      <c r="E185" s="86"/>
      <c r="F185" s="86"/>
      <c r="G185" s="86"/>
      <c r="H185" s="86"/>
      <c r="I185" s="86"/>
      <c r="J185" s="86">
        <f t="shared" ref="J185:J190" si="19">SUM(C185:I185)</f>
        <v>5</v>
      </c>
    </row>
    <row r="186" spans="2:21" x14ac:dyDescent="0.25">
      <c r="B186" s="39" t="s">
        <v>101</v>
      </c>
      <c r="C186" s="88"/>
      <c r="D186" s="86">
        <v>1</v>
      </c>
      <c r="E186" s="86"/>
      <c r="F186" s="86"/>
      <c r="G186" s="86"/>
      <c r="H186" s="86"/>
      <c r="I186" s="86"/>
      <c r="J186" s="86">
        <f t="shared" si="19"/>
        <v>1</v>
      </c>
    </row>
    <row r="187" spans="2:21" ht="15.75" thickBot="1" x14ac:dyDescent="0.3">
      <c r="B187" s="65" t="s">
        <v>102</v>
      </c>
      <c r="C187" s="88">
        <v>2</v>
      </c>
      <c r="D187" s="86">
        <v>15</v>
      </c>
      <c r="E187" s="86">
        <v>2</v>
      </c>
      <c r="F187" s="86">
        <v>1</v>
      </c>
      <c r="G187" s="86"/>
      <c r="H187" s="86">
        <v>3</v>
      </c>
      <c r="I187" s="86">
        <v>1</v>
      </c>
      <c r="J187" s="86">
        <f t="shared" si="19"/>
        <v>24</v>
      </c>
    </row>
    <row r="188" spans="2:21" x14ac:dyDescent="0.25">
      <c r="B188" s="66" t="s">
        <v>18</v>
      </c>
      <c r="C188" s="89">
        <v>1</v>
      </c>
      <c r="D188" s="86">
        <v>1</v>
      </c>
      <c r="E188" s="86"/>
      <c r="F188" s="86">
        <v>1</v>
      </c>
      <c r="G188" s="86"/>
      <c r="H188" s="86"/>
      <c r="I188" s="86"/>
      <c r="J188" s="86">
        <f t="shared" si="19"/>
        <v>3</v>
      </c>
    </row>
    <row r="189" spans="2:21" ht="15.75" thickBot="1" x14ac:dyDescent="0.3">
      <c r="B189" s="92" t="s">
        <v>113</v>
      </c>
      <c r="C189" s="89"/>
      <c r="D189" s="86"/>
      <c r="E189" s="86"/>
      <c r="F189" s="86"/>
      <c r="G189" s="86"/>
      <c r="H189" s="86"/>
      <c r="I189" s="86"/>
      <c r="J189" s="86">
        <f t="shared" si="19"/>
        <v>0</v>
      </c>
    </row>
    <row r="190" spans="2:21" ht="15.75" thickBot="1" x14ac:dyDescent="0.3">
      <c r="B190" s="74" t="s">
        <v>133</v>
      </c>
      <c r="C190" s="88">
        <v>8</v>
      </c>
      <c r="D190" s="86">
        <v>6</v>
      </c>
      <c r="E190" s="86">
        <v>11</v>
      </c>
      <c r="F190" s="86">
        <v>14</v>
      </c>
      <c r="G190" s="86">
        <v>3</v>
      </c>
      <c r="H190" s="86">
        <v>5</v>
      </c>
      <c r="I190" s="86">
        <v>2</v>
      </c>
      <c r="J190" s="86">
        <f t="shared" si="19"/>
        <v>49</v>
      </c>
    </row>
    <row r="191" spans="2:21" ht="15.75" thickBot="1" x14ac:dyDescent="0.3">
      <c r="B191" s="110" t="s">
        <v>129</v>
      </c>
      <c r="C191" s="111">
        <f>SUM(C170-C172-C173)</f>
        <v>92</v>
      </c>
      <c r="D191" s="111">
        <f>SUM(D170-D172-D173)</f>
        <v>67</v>
      </c>
      <c r="E191" s="111">
        <f t="shared" ref="E191:J191" si="20">SUM(E170-E172-E173)</f>
        <v>114</v>
      </c>
      <c r="F191" s="111">
        <f t="shared" si="20"/>
        <v>28</v>
      </c>
      <c r="G191" s="111">
        <f t="shared" si="20"/>
        <v>64</v>
      </c>
      <c r="H191" s="111">
        <f t="shared" si="20"/>
        <v>55</v>
      </c>
      <c r="I191" s="112">
        <f t="shared" si="20"/>
        <v>35</v>
      </c>
      <c r="J191" s="102">
        <f t="shared" si="20"/>
        <v>456</v>
      </c>
      <c r="K191" s="62"/>
    </row>
    <row r="192" spans="2:21" ht="15.75" thickBot="1" x14ac:dyDescent="0.3">
      <c r="B192" s="117" t="s">
        <v>130</v>
      </c>
      <c r="C192" s="118">
        <f t="shared" ref="C192:J192" si="21">SUM(C30+C85+C138+C191)</f>
        <v>121</v>
      </c>
      <c r="D192" s="118">
        <f t="shared" si="21"/>
        <v>74</v>
      </c>
      <c r="E192" s="118">
        <f t="shared" si="21"/>
        <v>145</v>
      </c>
      <c r="F192" s="118">
        <f t="shared" si="21"/>
        <v>28</v>
      </c>
      <c r="G192" s="118">
        <f t="shared" si="21"/>
        <v>64</v>
      </c>
      <c r="H192" s="118">
        <f t="shared" si="21"/>
        <v>56</v>
      </c>
      <c r="I192" s="118">
        <f t="shared" si="21"/>
        <v>35</v>
      </c>
      <c r="J192" s="118">
        <f t="shared" si="21"/>
        <v>524</v>
      </c>
    </row>
    <row r="193" spans="2:4" x14ac:dyDescent="0.25">
      <c r="B193" s="54" t="s">
        <v>134</v>
      </c>
      <c r="C193" s="54"/>
    </row>
    <row r="194" spans="2:4" x14ac:dyDescent="0.25">
      <c r="B194" s="54" t="s">
        <v>135</v>
      </c>
      <c r="C194" s="54"/>
      <c r="D194" s="54"/>
    </row>
    <row r="195" spans="2:4" x14ac:dyDescent="0.25">
      <c r="B195" s="54" t="s">
        <v>136</v>
      </c>
      <c r="C195" s="54"/>
      <c r="D195" s="54"/>
    </row>
    <row r="213" spans="2:10" x14ac:dyDescent="0.25">
      <c r="C213" s="121" t="s">
        <v>64</v>
      </c>
      <c r="D213" s="121"/>
      <c r="E213" s="121"/>
      <c r="F213" s="121"/>
      <c r="G213" s="121"/>
      <c r="H213" s="121"/>
      <c r="I213" s="121"/>
      <c r="J213" s="121"/>
    </row>
    <row r="214" spans="2:10" x14ac:dyDescent="0.25">
      <c r="C214" s="121" t="s">
        <v>22</v>
      </c>
      <c r="D214" s="121"/>
      <c r="E214" s="121"/>
      <c r="F214" s="121"/>
      <c r="G214" s="121"/>
      <c r="H214" s="121"/>
      <c r="I214" s="121"/>
      <c r="J214" s="121"/>
    </row>
    <row r="215" spans="2:10" x14ac:dyDescent="0.25">
      <c r="F215" s="54">
        <v>2018</v>
      </c>
    </row>
    <row r="216" spans="2:10" x14ac:dyDescent="0.25">
      <c r="F216" s="64"/>
    </row>
    <row r="217" spans="2:10" ht="3.75" customHeight="1" thickBot="1" x14ac:dyDescent="0.3"/>
    <row r="218" spans="2:10" ht="38.25" customHeight="1" thickTop="1" x14ac:dyDescent="0.25">
      <c r="B218" s="31" t="s">
        <v>23</v>
      </c>
      <c r="C218" s="32" t="s">
        <v>0</v>
      </c>
      <c r="D218" s="33" t="s">
        <v>1</v>
      </c>
      <c r="E218" s="34" t="s">
        <v>2</v>
      </c>
      <c r="F218" s="33" t="s">
        <v>3</v>
      </c>
      <c r="G218" s="33" t="s">
        <v>4</v>
      </c>
      <c r="H218" s="33" t="s">
        <v>5</v>
      </c>
      <c r="I218" s="56" t="s">
        <v>103</v>
      </c>
      <c r="J218" s="35" t="s">
        <v>19</v>
      </c>
    </row>
    <row r="219" spans="2:10" x14ac:dyDescent="0.25">
      <c r="B219" s="36" t="s">
        <v>61</v>
      </c>
      <c r="C219" s="8">
        <v>295</v>
      </c>
      <c r="D219" s="8">
        <v>422</v>
      </c>
      <c r="E219" s="8">
        <v>262</v>
      </c>
      <c r="F219" s="8">
        <v>342</v>
      </c>
      <c r="G219" s="8">
        <v>352</v>
      </c>
      <c r="H219" s="8">
        <v>293</v>
      </c>
      <c r="I219" s="8">
        <v>22</v>
      </c>
      <c r="J219" s="8">
        <f>SUM(C219:I219)</f>
        <v>1988</v>
      </c>
    </row>
    <row r="220" spans="2:10" x14ac:dyDescent="0.25">
      <c r="B220" s="36" t="s">
        <v>62</v>
      </c>
      <c r="C220" s="37">
        <v>1</v>
      </c>
      <c r="D220" s="38"/>
      <c r="E220" s="38"/>
      <c r="F220" s="38">
        <v>7</v>
      </c>
      <c r="G220" s="38"/>
      <c r="H220" s="38"/>
      <c r="I220" s="38"/>
      <c r="J220" s="38">
        <f>SUM(C220:I220)</f>
        <v>8</v>
      </c>
    </row>
    <row r="221" spans="2:10" x14ac:dyDescent="0.25">
      <c r="B221" s="103" t="s">
        <v>139</v>
      </c>
      <c r="C221" s="104">
        <v>92</v>
      </c>
      <c r="D221" s="104">
        <v>181</v>
      </c>
      <c r="E221" s="104">
        <v>81</v>
      </c>
      <c r="F221" s="104">
        <v>84</v>
      </c>
      <c r="G221" s="104">
        <v>67</v>
      </c>
      <c r="H221" s="104">
        <v>33</v>
      </c>
      <c r="I221" s="104">
        <v>25</v>
      </c>
      <c r="J221" s="104">
        <f>SUM(C221:I221)</f>
        <v>563</v>
      </c>
    </row>
    <row r="222" spans="2:10" x14ac:dyDescent="0.25">
      <c r="B222" s="95" t="s">
        <v>6</v>
      </c>
      <c r="C222" s="81">
        <v>79</v>
      </c>
      <c r="D222" s="105">
        <v>179</v>
      </c>
      <c r="E222" s="82">
        <v>78</v>
      </c>
      <c r="F222" s="82">
        <v>68</v>
      </c>
      <c r="G222" s="82">
        <v>63</v>
      </c>
      <c r="H222" s="82">
        <v>31</v>
      </c>
      <c r="I222" s="82">
        <v>24</v>
      </c>
      <c r="J222" s="91">
        <f>SUM(C222:I222)</f>
        <v>522</v>
      </c>
    </row>
    <row r="223" spans="2:10" x14ac:dyDescent="0.25">
      <c r="B223" s="106" t="s">
        <v>126</v>
      </c>
      <c r="C223" s="107">
        <v>11</v>
      </c>
      <c r="D223" s="108">
        <v>2</v>
      </c>
      <c r="E223" s="108">
        <v>3</v>
      </c>
      <c r="F223" s="108">
        <v>14</v>
      </c>
      <c r="G223" s="108">
        <v>4</v>
      </c>
      <c r="H223" s="108">
        <v>2</v>
      </c>
      <c r="I223" s="108">
        <v>1</v>
      </c>
      <c r="J223" s="113">
        <f>SUM(C223:I223)</f>
        <v>37</v>
      </c>
    </row>
    <row r="224" spans="2:10" x14ac:dyDescent="0.25">
      <c r="B224" s="99" t="s">
        <v>140</v>
      </c>
      <c r="C224" s="109">
        <f t="shared" ref="C224:J224" si="22">SUM(C225:C241)</f>
        <v>23</v>
      </c>
      <c r="D224" s="109">
        <f t="shared" si="22"/>
        <v>58</v>
      </c>
      <c r="E224" s="109">
        <f t="shared" si="22"/>
        <v>11</v>
      </c>
      <c r="F224" s="109">
        <f t="shared" si="22"/>
        <v>14</v>
      </c>
      <c r="G224" s="109">
        <f t="shared" si="22"/>
        <v>6</v>
      </c>
      <c r="H224" s="109">
        <v>3</v>
      </c>
      <c r="I224" s="109">
        <f t="shared" si="22"/>
        <v>8</v>
      </c>
      <c r="J224" s="109">
        <f t="shared" si="22"/>
        <v>123</v>
      </c>
    </row>
    <row r="225" spans="2:10" x14ac:dyDescent="0.25">
      <c r="B225" s="40" t="s">
        <v>88</v>
      </c>
      <c r="C225" s="88">
        <v>1</v>
      </c>
      <c r="D225" s="86">
        <v>8</v>
      </c>
      <c r="E225" s="86">
        <v>6</v>
      </c>
      <c r="F225" s="86">
        <v>5</v>
      </c>
      <c r="G225" s="86">
        <v>1</v>
      </c>
      <c r="H225" s="86"/>
      <c r="I225" s="86">
        <v>1</v>
      </c>
      <c r="J225" s="86">
        <f t="shared" ref="J225:J233" si="23">SUM(C225:I225)</f>
        <v>22</v>
      </c>
    </row>
    <row r="226" spans="2:10" x14ac:dyDescent="0.25">
      <c r="B226" s="43" t="s">
        <v>12</v>
      </c>
      <c r="C226" s="88">
        <v>0</v>
      </c>
      <c r="D226" s="86"/>
      <c r="E226" s="86"/>
      <c r="F226" s="86"/>
      <c r="G226" s="86"/>
      <c r="H226" s="86"/>
      <c r="I226" s="86"/>
      <c r="J226" s="86">
        <f t="shared" si="23"/>
        <v>0</v>
      </c>
    </row>
    <row r="227" spans="2:10" x14ac:dyDescent="0.25">
      <c r="B227" s="39" t="s">
        <v>13</v>
      </c>
      <c r="C227" s="88">
        <v>5</v>
      </c>
      <c r="D227" s="86">
        <v>28</v>
      </c>
      <c r="E227" s="86"/>
      <c r="F227" s="86"/>
      <c r="G227" s="86"/>
      <c r="H227" s="86"/>
      <c r="I227" s="86"/>
      <c r="J227" s="86">
        <f t="shared" si="23"/>
        <v>33</v>
      </c>
    </row>
    <row r="228" spans="2:10" x14ac:dyDescent="0.25">
      <c r="B228" s="39" t="s">
        <v>9</v>
      </c>
      <c r="C228" s="88">
        <v>2</v>
      </c>
      <c r="D228" s="86"/>
      <c r="E228" s="86"/>
      <c r="F228" s="86">
        <v>1</v>
      </c>
      <c r="G228" s="86"/>
      <c r="H228" s="86"/>
      <c r="I228" s="86">
        <v>7</v>
      </c>
      <c r="J228" s="86">
        <f t="shared" si="23"/>
        <v>10</v>
      </c>
    </row>
    <row r="229" spans="2:10" x14ac:dyDescent="0.25">
      <c r="B229" s="39" t="s">
        <v>10</v>
      </c>
      <c r="C229" s="88">
        <v>6</v>
      </c>
      <c r="D229" s="86">
        <v>6</v>
      </c>
      <c r="E229" s="86">
        <v>2</v>
      </c>
      <c r="F229" s="86">
        <v>1</v>
      </c>
      <c r="G229" s="86"/>
      <c r="H229" s="86"/>
      <c r="I229" s="86"/>
      <c r="J229" s="86">
        <f t="shared" si="23"/>
        <v>15</v>
      </c>
    </row>
    <row r="230" spans="2:10" ht="23.25" x14ac:dyDescent="0.25">
      <c r="B230" s="39" t="s">
        <v>67</v>
      </c>
      <c r="C230" s="88">
        <v>3</v>
      </c>
      <c r="D230" s="86">
        <v>4</v>
      </c>
      <c r="E230" s="86"/>
      <c r="F230" s="86">
        <v>4</v>
      </c>
      <c r="G230" s="86">
        <v>4</v>
      </c>
      <c r="H230" s="86"/>
      <c r="I230" s="86"/>
      <c r="J230" s="86">
        <f t="shared" si="23"/>
        <v>15</v>
      </c>
    </row>
    <row r="231" spans="2:10" x14ac:dyDescent="0.25">
      <c r="B231" s="39" t="s">
        <v>14</v>
      </c>
      <c r="C231" s="88">
        <v>3</v>
      </c>
      <c r="D231" s="86">
        <v>5</v>
      </c>
      <c r="E231" s="86">
        <v>2</v>
      </c>
      <c r="F231" s="86">
        <v>1</v>
      </c>
      <c r="G231" s="86">
        <v>1</v>
      </c>
      <c r="H231" s="86">
        <v>3</v>
      </c>
      <c r="I231" s="86"/>
      <c r="J231" s="86">
        <f t="shared" si="23"/>
        <v>15</v>
      </c>
    </row>
    <row r="232" spans="2:10" x14ac:dyDescent="0.25">
      <c r="B232" s="39" t="s">
        <v>15</v>
      </c>
      <c r="C232" s="88">
        <v>1</v>
      </c>
      <c r="D232" s="86"/>
      <c r="E232" s="86"/>
      <c r="F232" s="86"/>
      <c r="G232" s="86"/>
      <c r="H232" s="86"/>
      <c r="I232" s="86"/>
      <c r="J232" s="86">
        <f t="shared" si="23"/>
        <v>1</v>
      </c>
    </row>
    <row r="233" spans="2:10" x14ac:dyDescent="0.25">
      <c r="B233" s="39" t="s">
        <v>16</v>
      </c>
      <c r="C233" s="88"/>
      <c r="D233" s="86">
        <v>2</v>
      </c>
      <c r="E233" s="86"/>
      <c r="F233" s="86"/>
      <c r="G233" s="86"/>
      <c r="H233" s="86"/>
      <c r="I233" s="86"/>
      <c r="J233" s="86">
        <f t="shared" si="23"/>
        <v>2</v>
      </c>
    </row>
    <row r="234" spans="2:10" x14ac:dyDescent="0.25">
      <c r="B234" s="39" t="s">
        <v>17</v>
      </c>
      <c r="C234" s="88"/>
      <c r="D234" s="86"/>
      <c r="E234" s="86">
        <v>1</v>
      </c>
      <c r="F234" s="86"/>
      <c r="G234" s="86"/>
      <c r="H234" s="86"/>
      <c r="I234" s="86"/>
      <c r="J234" s="86">
        <f>SUM(C234:I234)</f>
        <v>1</v>
      </c>
    </row>
    <row r="235" spans="2:10" x14ac:dyDescent="0.25">
      <c r="B235" s="39" t="s">
        <v>99</v>
      </c>
      <c r="C235" s="88"/>
      <c r="D235" s="86"/>
      <c r="E235" s="86"/>
      <c r="F235" s="86"/>
      <c r="G235" s="86"/>
      <c r="H235" s="86"/>
      <c r="I235" s="86"/>
      <c r="J235" s="86"/>
    </row>
    <row r="236" spans="2:10" x14ac:dyDescent="0.25">
      <c r="B236" s="39" t="s">
        <v>100</v>
      </c>
      <c r="C236" s="88">
        <v>2</v>
      </c>
      <c r="D236" s="86"/>
      <c r="E236" s="86"/>
      <c r="F236" s="86">
        <v>2</v>
      </c>
      <c r="G236" s="86"/>
      <c r="H236" s="86"/>
      <c r="I236" s="86"/>
      <c r="J236" s="86">
        <f t="shared" ref="J236:J241" si="24">SUM(C236:I236)</f>
        <v>4</v>
      </c>
    </row>
    <row r="237" spans="2:10" x14ac:dyDescent="0.25">
      <c r="B237" s="39" t="s">
        <v>101</v>
      </c>
      <c r="C237" s="88"/>
      <c r="D237" s="86">
        <v>1</v>
      </c>
      <c r="E237" s="86"/>
      <c r="F237" s="86"/>
      <c r="G237" s="86"/>
      <c r="H237" s="86"/>
      <c r="I237" s="86"/>
      <c r="J237" s="86">
        <f t="shared" si="24"/>
        <v>1</v>
      </c>
    </row>
    <row r="238" spans="2:10" x14ac:dyDescent="0.25">
      <c r="B238" s="39" t="s">
        <v>102</v>
      </c>
      <c r="C238" s="88"/>
      <c r="D238" s="86">
        <v>4</v>
      </c>
      <c r="E238" s="86"/>
      <c r="F238" s="86"/>
      <c r="G238" s="86"/>
      <c r="H238" s="86"/>
      <c r="I238" s="86"/>
      <c r="J238" s="86">
        <f t="shared" si="24"/>
        <v>4</v>
      </c>
    </row>
    <row r="239" spans="2:10" x14ac:dyDescent="0.25">
      <c r="B239" s="4" t="s">
        <v>18</v>
      </c>
      <c r="C239" s="89"/>
      <c r="D239" s="86"/>
      <c r="E239" s="86"/>
      <c r="F239" s="86"/>
      <c r="G239" s="86"/>
      <c r="H239" s="86"/>
      <c r="I239" s="86"/>
      <c r="J239" s="86">
        <f t="shared" si="24"/>
        <v>0</v>
      </c>
    </row>
    <row r="240" spans="2:10" x14ac:dyDescent="0.25">
      <c r="B240" s="4" t="s">
        <v>113</v>
      </c>
      <c r="C240" s="88"/>
      <c r="D240" s="86"/>
      <c r="E240" s="86"/>
      <c r="F240" s="86"/>
      <c r="G240" s="86"/>
      <c r="H240" s="86"/>
      <c r="I240" s="86"/>
      <c r="J240" s="86">
        <f t="shared" si="24"/>
        <v>0</v>
      </c>
    </row>
    <row r="241" spans="2:10" ht="15.75" thickBot="1" x14ac:dyDescent="0.3">
      <c r="B241" s="74" t="s">
        <v>128</v>
      </c>
      <c r="C241" s="88"/>
      <c r="D241" s="86"/>
      <c r="E241" s="86"/>
      <c r="F241" s="86"/>
      <c r="G241" s="86"/>
      <c r="H241" s="86"/>
      <c r="I241" s="86"/>
      <c r="J241" s="86">
        <f t="shared" si="24"/>
        <v>0</v>
      </c>
    </row>
    <row r="242" spans="2:10" ht="15.75" thickBot="1" x14ac:dyDescent="0.3">
      <c r="B242" s="110" t="s">
        <v>137</v>
      </c>
      <c r="C242" s="111">
        <f>SUM(C221-C223-C224)</f>
        <v>58</v>
      </c>
      <c r="D242" s="111">
        <f>SUM(D221-D223-D224)</f>
        <v>121</v>
      </c>
      <c r="E242" s="111">
        <f t="shared" ref="E242:J242" si="25">SUM(E221-E223-E224)</f>
        <v>67</v>
      </c>
      <c r="F242" s="111">
        <f t="shared" si="25"/>
        <v>56</v>
      </c>
      <c r="G242" s="111">
        <f t="shared" si="25"/>
        <v>57</v>
      </c>
      <c r="H242" s="111">
        <f t="shared" si="25"/>
        <v>28</v>
      </c>
      <c r="I242" s="112">
        <f t="shared" si="25"/>
        <v>16</v>
      </c>
      <c r="J242" s="102">
        <f t="shared" si="25"/>
        <v>403</v>
      </c>
    </row>
    <row r="243" spans="2:10" ht="15.75" thickBot="1" x14ac:dyDescent="0.3">
      <c r="B243" s="117" t="s">
        <v>138</v>
      </c>
      <c r="C243" s="118">
        <f>SUM(C85+C138+C191+C242)</f>
        <v>179</v>
      </c>
      <c r="D243" s="118">
        <f t="shared" ref="D243:J243" si="26">SUM(D85+D138+D191+D242)</f>
        <v>195</v>
      </c>
      <c r="E243" s="118">
        <f t="shared" si="26"/>
        <v>212</v>
      </c>
      <c r="F243" s="118">
        <f t="shared" si="26"/>
        <v>84</v>
      </c>
      <c r="G243" s="118">
        <f t="shared" si="26"/>
        <v>121</v>
      </c>
      <c r="H243" s="118">
        <f t="shared" si="26"/>
        <v>84</v>
      </c>
      <c r="I243" s="118">
        <f t="shared" si="26"/>
        <v>51</v>
      </c>
      <c r="J243" s="118">
        <f t="shared" si="26"/>
        <v>927</v>
      </c>
    </row>
  </sheetData>
  <mergeCells count="13">
    <mergeCell ref="C213:J213"/>
    <mergeCell ref="C214:J214"/>
    <mergeCell ref="C163:J163"/>
    <mergeCell ref="A12:A32"/>
    <mergeCell ref="C56:J56"/>
    <mergeCell ref="C55:J55"/>
    <mergeCell ref="C109:J109"/>
    <mergeCell ref="C162:J162"/>
    <mergeCell ref="C1:J1"/>
    <mergeCell ref="C2:J2"/>
    <mergeCell ref="C3:J3"/>
    <mergeCell ref="C4:J4"/>
    <mergeCell ref="C110:J110"/>
  </mergeCells>
  <pageMargins left="0.7" right="0.7" top="0.75" bottom="0.75" header="0.3" footer="0.3"/>
  <pageSetup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B6" activePane="bottomRight" state="frozen"/>
      <selection activeCell="A5" sqref="A5"/>
      <selection pane="topRight" activeCell="B5" sqref="B5"/>
      <selection pane="bottomLeft" activeCell="A6" sqref="A6"/>
      <selection pane="bottomRight" activeCell="H28" sqref="H28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6" t="s">
        <v>64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33" x14ac:dyDescent="0.25">
      <c r="B2" s="121" t="s">
        <v>22</v>
      </c>
      <c r="C2" s="121"/>
      <c r="D2" s="121"/>
      <c r="E2" s="121"/>
      <c r="F2" s="121"/>
      <c r="G2" s="121"/>
      <c r="H2" s="121"/>
    </row>
    <row r="3" spans="1:33" ht="13.15" customHeight="1" x14ac:dyDescent="0.25">
      <c r="B3" s="121" t="s">
        <v>93</v>
      </c>
      <c r="C3" s="121"/>
      <c r="D3" s="121"/>
      <c r="E3" s="121"/>
      <c r="F3" s="121"/>
      <c r="G3" s="121"/>
      <c r="H3" s="121"/>
    </row>
    <row r="5" spans="1:33" ht="32.25" customHeight="1" x14ac:dyDescent="0.25">
      <c r="A5" s="12" t="s">
        <v>23</v>
      </c>
      <c r="B5" s="23" t="s">
        <v>85</v>
      </c>
      <c r="C5" s="48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8">
        <v>7</v>
      </c>
      <c r="J5" s="48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8">
        <v>14</v>
      </c>
      <c r="Q5" s="48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8">
        <v>21</v>
      </c>
      <c r="X5" s="48">
        <v>22</v>
      </c>
      <c r="Y5" s="47">
        <v>23</v>
      </c>
      <c r="Z5" s="47">
        <v>24</v>
      </c>
      <c r="AA5" s="47">
        <v>25</v>
      </c>
      <c r="AB5" s="47">
        <v>26</v>
      </c>
      <c r="AC5" s="47">
        <v>27</v>
      </c>
      <c r="AD5" s="48">
        <v>28</v>
      </c>
      <c r="AE5" s="48">
        <v>29</v>
      </c>
      <c r="AF5" s="47">
        <v>30</v>
      </c>
      <c r="AG5" s="47">
        <v>31</v>
      </c>
    </row>
    <row r="6" spans="1:33" x14ac:dyDescent="0.25">
      <c r="A6" s="5" t="s">
        <v>61</v>
      </c>
      <c r="B6" s="24">
        <f t="shared" ref="B6:B24" si="0">SUM(C6:AG6)</f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x14ac:dyDescent="0.25">
      <c r="A7" s="5" t="s">
        <v>62</v>
      </c>
      <c r="B7" s="24">
        <f t="shared" si="0"/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 t="shared" si="0"/>
        <v>7</v>
      </c>
      <c r="C8" s="17">
        <f>C9+C10</f>
        <v>0</v>
      </c>
      <c r="D8" s="17">
        <f t="shared" ref="D8:AG8" si="1">D9+D10</f>
        <v>0</v>
      </c>
      <c r="E8" s="17">
        <f t="shared" si="1"/>
        <v>0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4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3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0</v>
      </c>
      <c r="AG8" s="17">
        <f t="shared" si="1"/>
        <v>0</v>
      </c>
    </row>
    <row r="9" spans="1:33" x14ac:dyDescent="0.25">
      <c r="A9" s="20" t="s">
        <v>6</v>
      </c>
      <c r="B9" s="24">
        <f t="shared" si="0"/>
        <v>6</v>
      </c>
      <c r="C9" s="21"/>
      <c r="D9" s="21"/>
      <c r="E9" s="21"/>
      <c r="F9" s="8"/>
      <c r="G9" s="8"/>
      <c r="H9" s="8"/>
      <c r="I9" s="8"/>
      <c r="J9" s="8"/>
      <c r="K9" s="8"/>
      <c r="L9" s="8"/>
      <c r="M9" s="8"/>
      <c r="N9" s="21"/>
      <c r="O9" s="21"/>
      <c r="P9" s="21"/>
      <c r="Q9" s="21"/>
      <c r="R9" s="21">
        <v>3</v>
      </c>
      <c r="S9" s="21"/>
      <c r="T9" s="21"/>
      <c r="U9" s="21"/>
      <c r="V9" s="21"/>
      <c r="W9" s="21"/>
      <c r="X9" s="21"/>
      <c r="Y9" s="21">
        <v>3</v>
      </c>
      <c r="Z9" s="21"/>
      <c r="AA9" s="21"/>
      <c r="AB9" s="21"/>
      <c r="AC9" s="21"/>
      <c r="AD9" s="21"/>
      <c r="AE9" s="21"/>
      <c r="AF9" s="21"/>
      <c r="AG9" s="21"/>
    </row>
    <row r="10" spans="1:33" x14ac:dyDescent="0.25">
      <c r="A10" s="12" t="s">
        <v>7</v>
      </c>
      <c r="B10" s="24">
        <f t="shared" si="0"/>
        <v>1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>
        <v>1</v>
      </c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 t="shared" si="0"/>
        <v>1</v>
      </c>
      <c r="C11" s="24">
        <f>SUM(C12:C23)</f>
        <v>0</v>
      </c>
      <c r="D11" s="24">
        <f t="shared" ref="D11:AG11" si="2">SUM(D12:D23)</f>
        <v>0</v>
      </c>
      <c r="E11" s="24">
        <f t="shared" si="2"/>
        <v>0</v>
      </c>
      <c r="F11" s="24">
        <f t="shared" si="2"/>
        <v>0</v>
      </c>
      <c r="G11" s="24">
        <f t="shared" si="2"/>
        <v>0</v>
      </c>
      <c r="H11" s="24">
        <f t="shared" si="2"/>
        <v>0</v>
      </c>
      <c r="I11" s="24">
        <f t="shared" si="2"/>
        <v>0</v>
      </c>
      <c r="J11" s="24">
        <f t="shared" si="2"/>
        <v>0</v>
      </c>
      <c r="K11" s="24">
        <f t="shared" si="2"/>
        <v>0</v>
      </c>
      <c r="L11" s="24">
        <f t="shared" si="2"/>
        <v>0</v>
      </c>
      <c r="M11" s="24">
        <f t="shared" si="2"/>
        <v>0</v>
      </c>
      <c r="N11" s="24">
        <f t="shared" si="2"/>
        <v>0</v>
      </c>
      <c r="O11" s="24">
        <f t="shared" si="2"/>
        <v>0</v>
      </c>
      <c r="P11" s="24">
        <f t="shared" si="2"/>
        <v>0</v>
      </c>
      <c r="Q11" s="24">
        <f t="shared" si="2"/>
        <v>0</v>
      </c>
      <c r="R11" s="24">
        <f t="shared" si="2"/>
        <v>1</v>
      </c>
      <c r="S11" s="24">
        <f t="shared" si="2"/>
        <v>0</v>
      </c>
      <c r="T11" s="24">
        <f t="shared" si="2"/>
        <v>0</v>
      </c>
      <c r="U11" s="24">
        <f t="shared" si="2"/>
        <v>0</v>
      </c>
      <c r="V11" s="24">
        <f t="shared" si="2"/>
        <v>0</v>
      </c>
      <c r="W11" s="24">
        <f t="shared" si="2"/>
        <v>0</v>
      </c>
      <c r="X11" s="24">
        <f t="shared" si="2"/>
        <v>0</v>
      </c>
      <c r="Y11" s="24">
        <f t="shared" si="2"/>
        <v>0</v>
      </c>
      <c r="Z11" s="24">
        <f t="shared" si="2"/>
        <v>0</v>
      </c>
      <c r="AA11" s="24">
        <f t="shared" si="2"/>
        <v>0</v>
      </c>
      <c r="AB11" s="24">
        <f t="shared" si="2"/>
        <v>0</v>
      </c>
      <c r="AC11" s="24">
        <f t="shared" si="2"/>
        <v>0</v>
      </c>
      <c r="AD11" s="24">
        <f t="shared" si="2"/>
        <v>0</v>
      </c>
      <c r="AE11" s="24">
        <f t="shared" si="2"/>
        <v>0</v>
      </c>
      <c r="AF11" s="24">
        <f t="shared" si="2"/>
        <v>0</v>
      </c>
      <c r="AG11" s="24">
        <f t="shared" si="2"/>
        <v>0</v>
      </c>
    </row>
    <row r="12" spans="1:33" s="27" customFormat="1" x14ac:dyDescent="0.25">
      <c r="A12" s="26" t="s">
        <v>88</v>
      </c>
      <c r="B12" s="24">
        <f t="shared" si="0"/>
        <v>1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>
        <v>1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12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5</v>
      </c>
      <c r="C24" s="17">
        <f t="shared" ref="C24:AG24" si="3">C9-C11</f>
        <v>0</v>
      </c>
      <c r="D24" s="17">
        <f t="shared" si="3"/>
        <v>0</v>
      </c>
      <c r="E24" s="17">
        <f t="shared" si="3"/>
        <v>0</v>
      </c>
      <c r="F24" s="17">
        <f t="shared" si="3"/>
        <v>0</v>
      </c>
      <c r="G24" s="17">
        <f t="shared" si="3"/>
        <v>0</v>
      </c>
      <c r="H24" s="17">
        <f t="shared" si="3"/>
        <v>0</v>
      </c>
      <c r="I24" s="17">
        <f t="shared" si="3"/>
        <v>0</v>
      </c>
      <c r="J24" s="17">
        <f t="shared" si="3"/>
        <v>0</v>
      </c>
      <c r="K24" s="17">
        <f t="shared" si="3"/>
        <v>0</v>
      </c>
      <c r="L24" s="17">
        <f t="shared" si="3"/>
        <v>0</v>
      </c>
      <c r="M24" s="17">
        <f t="shared" si="3"/>
        <v>0</v>
      </c>
      <c r="N24" s="17">
        <f t="shared" si="3"/>
        <v>0</v>
      </c>
      <c r="O24" s="17">
        <f t="shared" si="3"/>
        <v>0</v>
      </c>
      <c r="P24" s="17">
        <f t="shared" si="3"/>
        <v>0</v>
      </c>
      <c r="Q24" s="17">
        <f t="shared" si="3"/>
        <v>0</v>
      </c>
      <c r="R24" s="17">
        <f t="shared" si="3"/>
        <v>2</v>
      </c>
      <c r="S24" s="17">
        <f t="shared" si="3"/>
        <v>0</v>
      </c>
      <c r="T24" s="17">
        <f t="shared" si="3"/>
        <v>0</v>
      </c>
      <c r="U24" s="17">
        <f t="shared" si="3"/>
        <v>0</v>
      </c>
      <c r="V24" s="17">
        <f t="shared" si="3"/>
        <v>0</v>
      </c>
      <c r="W24" s="17">
        <f t="shared" si="3"/>
        <v>0</v>
      </c>
      <c r="X24" s="17">
        <f t="shared" si="3"/>
        <v>0</v>
      </c>
      <c r="Y24" s="17">
        <f t="shared" si="3"/>
        <v>3</v>
      </c>
      <c r="Z24" s="17">
        <f t="shared" si="3"/>
        <v>0</v>
      </c>
      <c r="AA24" s="17">
        <f t="shared" si="3"/>
        <v>0</v>
      </c>
      <c r="AB24" s="17">
        <f t="shared" si="3"/>
        <v>0</v>
      </c>
      <c r="AC24" s="17">
        <f t="shared" si="3"/>
        <v>0</v>
      </c>
      <c r="AD24" s="17">
        <f t="shared" si="3"/>
        <v>0</v>
      </c>
      <c r="AE24" s="17">
        <f t="shared" si="3"/>
        <v>0</v>
      </c>
      <c r="AF24" s="17">
        <f t="shared" si="3"/>
        <v>0</v>
      </c>
      <c r="AG24" s="17">
        <f t="shared" si="3"/>
        <v>0</v>
      </c>
    </row>
    <row r="25" spans="1:33" x14ac:dyDescent="0.25">
      <c r="A25" s="127" t="s">
        <v>58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</row>
    <row r="26" spans="1:33" ht="24.75" x14ac:dyDescent="0.25">
      <c r="A26" s="11" t="s">
        <v>24</v>
      </c>
      <c r="B26" s="24">
        <f t="shared" ref="B26:B51" si="4">SUM(C26:AG26)</f>
        <v>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4"/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4"/>
        <v>2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>
        <v>2</v>
      </c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4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4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x14ac:dyDescent="0.25">
      <c r="A31" s="6" t="s">
        <v>29</v>
      </c>
      <c r="B31" s="24">
        <f t="shared" si="4"/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4"/>
        <v>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4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4"/>
        <v>1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>
        <v>1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4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4"/>
        <v>2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>
        <v>2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4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4"/>
        <v>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36.75" x14ac:dyDescent="0.25">
      <c r="A39" s="9" t="s">
        <v>82</v>
      </c>
      <c r="B39" s="24">
        <f t="shared" si="4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4"/>
        <v>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4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4"/>
        <v>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4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36.75" x14ac:dyDescent="0.25">
      <c r="A44" s="9" t="s">
        <v>86</v>
      </c>
      <c r="B44" s="24">
        <f t="shared" si="4"/>
        <v>0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4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4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4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4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4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4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 t="shared" si="4"/>
        <v>2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>
        <v>2</v>
      </c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7" t="s">
        <v>66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9"/>
    </row>
    <row r="53" spans="1:33" ht="24.75" x14ac:dyDescent="0.25">
      <c r="A53" s="6" t="s">
        <v>49</v>
      </c>
      <c r="B53" s="24">
        <f t="shared" ref="B53:B61" si="5">SUM(C53:AG53)</f>
        <v>0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5"/>
        <v>0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5"/>
        <v>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5"/>
        <v>1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>
        <v>1</v>
      </c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5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5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5"/>
        <v>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5"/>
        <v>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5"/>
        <v>2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>
        <v>2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7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/>
    </row>
    <row r="63" spans="1:33" x14ac:dyDescent="0.25">
      <c r="A63" s="6" t="s">
        <v>70</v>
      </c>
      <c r="B63" s="24">
        <f t="shared" ref="B63:B75" si="6">SUM(C63:AG63)</f>
        <v>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6"/>
        <v>0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6"/>
        <v>1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>
        <v>1</v>
      </c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6"/>
        <v>2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>
        <v>2</v>
      </c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6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6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6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6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6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 t="shared" si="6"/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 t="shared" si="6"/>
        <v>0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 t="shared" si="6"/>
        <v>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 t="shared" si="6"/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5" orientation="landscape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H15" sqref="H15"/>
    </sheetView>
  </sheetViews>
  <sheetFormatPr baseColWidth="10" defaultRowHeight="15" x14ac:dyDescent="0.25"/>
  <cols>
    <col min="2" max="2" width="9.140625" customWidth="1"/>
    <col min="3" max="3" width="8.28515625" customWidth="1"/>
    <col min="4" max="4" width="7.85546875" customWidth="1"/>
    <col min="5" max="5" width="9.140625" customWidth="1"/>
    <col min="6" max="6" width="8.42578125" customWidth="1"/>
    <col min="7" max="7" width="8" customWidth="1"/>
    <col min="8" max="8" width="9.5703125" customWidth="1"/>
  </cols>
  <sheetData>
    <row r="1" spans="1:9" x14ac:dyDescent="0.25">
      <c r="B1" s="121" t="s">
        <v>64</v>
      </c>
      <c r="C1" s="121"/>
      <c r="D1" s="121"/>
      <c r="E1" s="121"/>
      <c r="F1" s="121"/>
      <c r="G1" s="121"/>
      <c r="H1" s="121"/>
    </row>
    <row r="2" spans="1:9" x14ac:dyDescent="0.25">
      <c r="B2" s="121" t="s">
        <v>22</v>
      </c>
      <c r="C2" s="121"/>
      <c r="D2" s="121"/>
      <c r="E2" s="121"/>
      <c r="F2" s="121"/>
      <c r="G2" s="121"/>
      <c r="H2" s="121"/>
    </row>
    <row r="3" spans="1:9" ht="13.15" customHeight="1" x14ac:dyDescent="0.25">
      <c r="B3" s="121" t="s">
        <v>21</v>
      </c>
      <c r="C3" s="121"/>
      <c r="D3" s="121"/>
      <c r="E3" s="121"/>
      <c r="F3" s="121"/>
      <c r="G3" s="121"/>
      <c r="H3" s="121"/>
    </row>
    <row r="4" spans="1:9" ht="9.6" customHeight="1" x14ac:dyDescent="0.25">
      <c r="E4" s="2"/>
    </row>
    <row r="5" spans="1:9" ht="43.15" customHeight="1" x14ac:dyDescent="0.25">
      <c r="A5" s="12" t="s">
        <v>60</v>
      </c>
      <c r="B5" s="13" t="s">
        <v>0</v>
      </c>
      <c r="C5" s="13" t="s">
        <v>1</v>
      </c>
      <c r="D5" s="14" t="s">
        <v>2</v>
      </c>
      <c r="E5" s="13" t="s">
        <v>3</v>
      </c>
      <c r="F5" s="13" t="s">
        <v>4</v>
      </c>
      <c r="G5" s="13" t="s">
        <v>5</v>
      </c>
      <c r="H5" s="13" t="s">
        <v>19</v>
      </c>
      <c r="I5" s="10"/>
    </row>
    <row r="6" spans="1:9" x14ac:dyDescent="0.25">
      <c r="A6" s="5" t="s">
        <v>61</v>
      </c>
      <c r="B6" s="8">
        <v>84</v>
      </c>
      <c r="C6" s="8">
        <v>122</v>
      </c>
      <c r="D6" s="8">
        <v>81</v>
      </c>
      <c r="E6" s="8">
        <v>78</v>
      </c>
      <c r="F6" s="8">
        <v>0</v>
      </c>
      <c r="G6" s="8">
        <v>3</v>
      </c>
      <c r="H6" s="8">
        <f>SUM(B6:G6)</f>
        <v>368</v>
      </c>
    </row>
    <row r="7" spans="1:9" x14ac:dyDescent="0.25">
      <c r="A7" s="5" t="s">
        <v>62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</row>
    <row r="8" spans="1:9" x14ac:dyDescent="0.25">
      <c r="A8" s="20" t="s">
        <v>63</v>
      </c>
      <c r="B8" s="21"/>
      <c r="C8" s="21"/>
      <c r="D8" s="21"/>
      <c r="E8" s="21"/>
      <c r="F8" s="21"/>
      <c r="G8" s="21"/>
      <c r="H8" s="21"/>
    </row>
  </sheetData>
  <mergeCells count="3">
    <mergeCell ref="B1:H1"/>
    <mergeCell ref="B2:H2"/>
    <mergeCell ref="B3:H3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J18" sqref="J18"/>
    </sheetView>
  </sheetViews>
  <sheetFormatPr baseColWidth="10" defaultRowHeight="15" x14ac:dyDescent="0.25"/>
  <sheetData>
    <row r="1" spans="1:5" ht="16.5" thickBot="1" x14ac:dyDescent="0.3">
      <c r="A1" s="52">
        <v>27</v>
      </c>
      <c r="C1" s="60">
        <v>30</v>
      </c>
      <c r="D1" s="60">
        <v>15</v>
      </c>
      <c r="E1" s="60">
        <v>13</v>
      </c>
    </row>
    <row r="2" spans="1:5" ht="16.5" thickBot="1" x14ac:dyDescent="0.3">
      <c r="A2" s="53">
        <v>3</v>
      </c>
      <c r="C2" s="61">
        <v>117</v>
      </c>
      <c r="D2" s="61">
        <v>271</v>
      </c>
      <c r="E2" s="61">
        <v>165</v>
      </c>
    </row>
    <row r="3" spans="1:5" ht="16.5" thickBot="1" x14ac:dyDescent="0.3">
      <c r="A3" s="53">
        <v>11</v>
      </c>
      <c r="C3" s="61">
        <v>72</v>
      </c>
      <c r="D3" s="61">
        <v>64</v>
      </c>
      <c r="E3" s="61">
        <v>40</v>
      </c>
    </row>
    <row r="4" spans="1:5" ht="16.5" thickBot="1" x14ac:dyDescent="0.3">
      <c r="A4" s="53">
        <v>10</v>
      </c>
      <c r="C4" s="61">
        <v>25</v>
      </c>
      <c r="D4" s="61">
        <v>35</v>
      </c>
      <c r="E4" s="61">
        <v>39</v>
      </c>
    </row>
    <row r="5" spans="1:5" ht="16.5" thickBot="1" x14ac:dyDescent="0.3">
      <c r="A5" s="53">
        <v>0</v>
      </c>
      <c r="C5" s="61">
        <v>202</v>
      </c>
      <c r="D5" s="61">
        <v>29</v>
      </c>
      <c r="E5" s="61">
        <v>10</v>
      </c>
    </row>
    <row r="6" spans="1:5" ht="16.5" thickBot="1" x14ac:dyDescent="0.3">
      <c r="A6" s="53">
        <v>81</v>
      </c>
      <c r="C6" s="61">
        <v>210</v>
      </c>
      <c r="D6" s="61">
        <v>152</v>
      </c>
      <c r="E6" s="61">
        <v>86</v>
      </c>
    </row>
    <row r="7" spans="1:5" ht="16.5" thickBot="1" x14ac:dyDescent="0.3">
      <c r="A7" s="130">
        <v>3</v>
      </c>
      <c r="C7" s="61">
        <v>98</v>
      </c>
      <c r="D7" s="61">
        <v>111</v>
      </c>
      <c r="E7" s="61">
        <v>33</v>
      </c>
    </row>
    <row r="8" spans="1:5" ht="16.5" thickBot="1" x14ac:dyDescent="0.3">
      <c r="A8" s="131"/>
      <c r="C8" s="61">
        <v>11</v>
      </c>
      <c r="D8" s="61">
        <v>10</v>
      </c>
      <c r="E8" s="61">
        <v>8</v>
      </c>
    </row>
    <row r="9" spans="1:5" ht="16.5" thickBot="1" x14ac:dyDescent="0.3">
      <c r="A9" s="53">
        <v>2</v>
      </c>
      <c r="C9" s="61">
        <v>6</v>
      </c>
      <c r="D9" s="61">
        <v>0</v>
      </c>
      <c r="E9" s="61">
        <v>0</v>
      </c>
    </row>
    <row r="10" spans="1:5" ht="16.5" thickBot="1" x14ac:dyDescent="0.3">
      <c r="A10" s="53">
        <v>52</v>
      </c>
      <c r="C10" s="61">
        <v>17</v>
      </c>
      <c r="D10" s="61">
        <v>34</v>
      </c>
      <c r="E10" s="61">
        <v>22</v>
      </c>
    </row>
    <row r="11" spans="1:5" ht="16.5" thickBot="1" x14ac:dyDescent="0.3">
      <c r="A11" s="53">
        <v>4</v>
      </c>
      <c r="C11" s="61">
        <v>0</v>
      </c>
      <c r="D11" s="61">
        <v>1</v>
      </c>
      <c r="E11" s="61">
        <v>0</v>
      </c>
    </row>
    <row r="12" spans="1:5" ht="16.5" thickBot="1" x14ac:dyDescent="0.3">
      <c r="A12" s="53">
        <v>3</v>
      </c>
      <c r="C12" s="61">
        <v>0</v>
      </c>
      <c r="D12" s="61">
        <v>9</v>
      </c>
      <c r="E12" s="61">
        <v>19</v>
      </c>
    </row>
    <row r="13" spans="1:5" ht="16.5" thickBot="1" x14ac:dyDescent="0.3">
      <c r="A13">
        <f>SUM(A1:A12)</f>
        <v>196</v>
      </c>
      <c r="C13" s="61">
        <v>0</v>
      </c>
      <c r="D13" s="61">
        <v>2</v>
      </c>
      <c r="E13" s="61">
        <v>9</v>
      </c>
    </row>
    <row r="14" spans="1:5" ht="16.5" thickBot="1" x14ac:dyDescent="0.3">
      <c r="C14" s="61">
        <v>0</v>
      </c>
      <c r="D14" s="61">
        <v>42</v>
      </c>
      <c r="E14" s="61">
        <v>39</v>
      </c>
    </row>
    <row r="15" spans="1:5" ht="16.5" thickBot="1" x14ac:dyDescent="0.3">
      <c r="C15" s="61">
        <v>10</v>
      </c>
      <c r="D15" s="61">
        <v>3</v>
      </c>
      <c r="E15" s="61">
        <v>0</v>
      </c>
    </row>
    <row r="16" spans="1:5" ht="16.5" thickBot="1" x14ac:dyDescent="0.3">
      <c r="C16" s="61">
        <v>0</v>
      </c>
      <c r="D16" s="61">
        <v>134</v>
      </c>
      <c r="E16" s="61">
        <v>79</v>
      </c>
    </row>
    <row r="17" spans="3:5" ht="16.5" thickBot="1" x14ac:dyDescent="0.3">
      <c r="C17" s="61">
        <v>31</v>
      </c>
      <c r="D17">
        <f>SUM(D1:D16)</f>
        <v>912</v>
      </c>
      <c r="E17">
        <f>SUM(E1:E16)</f>
        <v>562</v>
      </c>
    </row>
    <row r="18" spans="3:5" ht="16.5" thickBot="1" x14ac:dyDescent="0.3">
      <c r="C18" s="61">
        <f>SUM(C1:C17)</f>
        <v>829</v>
      </c>
    </row>
  </sheetData>
  <mergeCells count="1">
    <mergeCell ref="A7:A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="115" zoomScaleNormal="115" workbookViewId="0">
      <selection activeCell="B3" sqref="B3:H3"/>
    </sheetView>
  </sheetViews>
  <sheetFormatPr baseColWidth="10" defaultRowHeight="15" x14ac:dyDescent="0.25"/>
  <cols>
    <col min="1" max="1" width="17.42578125" customWidth="1"/>
    <col min="2" max="2" width="8.85546875" customWidth="1"/>
    <col min="3" max="3" width="8.28515625" customWidth="1"/>
    <col min="4" max="4" width="8" customWidth="1"/>
    <col min="5" max="5" width="7.42578125" customWidth="1"/>
    <col min="6" max="7" width="7.5703125" customWidth="1"/>
    <col min="8" max="8" width="8.85546875" customWidth="1"/>
    <col min="9" max="9" width="14.140625" customWidth="1"/>
  </cols>
  <sheetData>
    <row r="1" spans="1:10" x14ac:dyDescent="0.25">
      <c r="B1" s="121" t="s">
        <v>64</v>
      </c>
      <c r="C1" s="121"/>
      <c r="D1" s="121"/>
      <c r="E1" s="121"/>
      <c r="F1" s="121"/>
      <c r="G1" s="121"/>
      <c r="H1" s="121"/>
    </row>
    <row r="2" spans="1:10" x14ac:dyDescent="0.25">
      <c r="B2" s="121" t="s">
        <v>22</v>
      </c>
      <c r="C2" s="121"/>
      <c r="D2" s="121"/>
      <c r="E2" s="121"/>
      <c r="F2" s="121"/>
      <c r="G2" s="121"/>
      <c r="H2" s="121"/>
    </row>
    <row r="3" spans="1:10" ht="13.15" customHeight="1" x14ac:dyDescent="0.25">
      <c r="B3" s="121" t="s">
        <v>94</v>
      </c>
      <c r="C3" s="121"/>
      <c r="D3" s="121"/>
      <c r="E3" s="121"/>
      <c r="F3" s="121"/>
      <c r="G3" s="121"/>
      <c r="H3" s="121"/>
    </row>
    <row r="4" spans="1:10" ht="9.6" customHeight="1" x14ac:dyDescent="0.25">
      <c r="E4" s="2"/>
    </row>
    <row r="5" spans="1:10" ht="40.5" customHeight="1" x14ac:dyDescent="0.25">
      <c r="A5" s="12" t="s">
        <v>58</v>
      </c>
      <c r="B5" s="13" t="s">
        <v>0</v>
      </c>
      <c r="C5" s="13" t="s">
        <v>1</v>
      </c>
      <c r="D5" s="14" t="s">
        <v>2</v>
      </c>
      <c r="E5" s="13" t="s">
        <v>3</v>
      </c>
      <c r="F5" s="13" t="s">
        <v>4</v>
      </c>
      <c r="G5" s="13" t="s">
        <v>5</v>
      </c>
      <c r="H5" s="13" t="s">
        <v>19</v>
      </c>
      <c r="I5" s="10"/>
    </row>
    <row r="6" spans="1:10" x14ac:dyDescent="0.25">
      <c r="A6" s="11" t="s">
        <v>24</v>
      </c>
      <c r="B6" s="18"/>
      <c r="C6" s="18"/>
      <c r="D6" s="18"/>
      <c r="E6" s="18"/>
      <c r="F6" s="18"/>
      <c r="G6" s="18"/>
      <c r="H6" s="28"/>
    </row>
    <row r="7" spans="1:10" ht="24.75" x14ac:dyDescent="0.25">
      <c r="A7" s="6" t="s">
        <v>25</v>
      </c>
      <c r="B7" s="18"/>
      <c r="C7" s="18"/>
      <c r="D7" s="18"/>
      <c r="E7" s="18"/>
      <c r="F7" s="18"/>
      <c r="G7" s="18"/>
      <c r="H7" s="28"/>
    </row>
    <row r="8" spans="1:10" ht="36.75" x14ac:dyDescent="0.25">
      <c r="A8" s="6" t="s">
        <v>26</v>
      </c>
      <c r="B8" s="18"/>
      <c r="C8" s="18"/>
      <c r="D8" s="18"/>
      <c r="E8" s="18"/>
      <c r="F8" s="18"/>
      <c r="G8" s="18"/>
      <c r="H8" s="28"/>
      <c r="J8" s="2"/>
    </row>
    <row r="9" spans="1:10" x14ac:dyDescent="0.25">
      <c r="A9" s="6" t="s">
        <v>27</v>
      </c>
      <c r="B9" s="18"/>
      <c r="C9" s="18"/>
      <c r="D9" s="18"/>
      <c r="E9" s="18"/>
      <c r="F9" s="18"/>
      <c r="G9" s="18"/>
      <c r="H9" s="45"/>
    </row>
    <row r="10" spans="1:10" x14ac:dyDescent="0.25">
      <c r="A10" s="6" t="s">
        <v>28</v>
      </c>
      <c r="B10" s="18"/>
      <c r="C10" s="18"/>
      <c r="D10" s="18"/>
      <c r="E10" s="18"/>
      <c r="F10" s="18"/>
      <c r="G10" s="18"/>
      <c r="H10" s="45"/>
    </row>
    <row r="11" spans="1:10" ht="36.75" x14ac:dyDescent="0.25">
      <c r="A11" s="6" t="s">
        <v>91</v>
      </c>
      <c r="B11" s="18"/>
      <c r="C11" s="18"/>
      <c r="D11" s="18"/>
      <c r="E11" s="18"/>
      <c r="F11" s="18"/>
      <c r="G11" s="18"/>
      <c r="H11" s="45"/>
    </row>
    <row r="12" spans="1:10" x14ac:dyDescent="0.25">
      <c r="A12" s="6" t="s">
        <v>30</v>
      </c>
      <c r="B12" s="18"/>
      <c r="C12" s="18"/>
      <c r="D12" s="18"/>
      <c r="E12" s="18"/>
      <c r="F12" s="18"/>
      <c r="G12" s="18"/>
      <c r="H12" s="8"/>
    </row>
    <row r="13" spans="1:10" x14ac:dyDescent="0.25">
      <c r="A13" s="6" t="s">
        <v>31</v>
      </c>
      <c r="B13" s="18"/>
      <c r="C13" s="18"/>
      <c r="D13" s="18"/>
      <c r="E13" s="18"/>
      <c r="F13" s="18"/>
      <c r="G13" s="18"/>
      <c r="H13" s="29"/>
    </row>
    <row r="14" spans="1:10" ht="24.75" x14ac:dyDescent="0.25">
      <c r="A14" s="6" t="s">
        <v>32</v>
      </c>
      <c r="B14" s="18"/>
      <c r="C14" s="18"/>
      <c r="D14" s="18"/>
      <c r="E14" s="18"/>
      <c r="F14" s="18"/>
      <c r="G14" s="18"/>
      <c r="H14" s="8"/>
    </row>
    <row r="15" spans="1:10" x14ac:dyDescent="0.25">
      <c r="A15" s="6" t="s">
        <v>33</v>
      </c>
      <c r="B15" s="18"/>
      <c r="C15" s="18"/>
      <c r="D15" s="18"/>
      <c r="E15" s="18"/>
      <c r="F15" s="18"/>
      <c r="G15" s="18"/>
      <c r="H15" s="29"/>
    </row>
    <row r="16" spans="1:10" ht="24.75" x14ac:dyDescent="0.25">
      <c r="A16" s="6" t="s">
        <v>34</v>
      </c>
      <c r="B16" s="18"/>
      <c r="C16" s="18"/>
      <c r="D16" s="18"/>
      <c r="E16" s="18"/>
      <c r="F16" s="18"/>
      <c r="G16" s="18"/>
      <c r="H16" s="29"/>
    </row>
    <row r="17" spans="1:8" x14ac:dyDescent="0.25">
      <c r="A17" s="6" t="s">
        <v>35</v>
      </c>
      <c r="B17" s="18"/>
      <c r="C17" s="18"/>
      <c r="D17" s="18"/>
      <c r="E17" s="18"/>
      <c r="F17" s="18"/>
      <c r="G17" s="18"/>
      <c r="H17" s="29"/>
    </row>
    <row r="18" spans="1:8" x14ac:dyDescent="0.25">
      <c r="A18" s="9" t="s">
        <v>36</v>
      </c>
      <c r="B18" s="18"/>
      <c r="C18" s="18"/>
      <c r="D18" s="18"/>
      <c r="E18" s="18"/>
      <c r="F18" s="18"/>
      <c r="G18" s="18"/>
      <c r="H18" s="45"/>
    </row>
    <row r="19" spans="1:8" ht="34.5" x14ac:dyDescent="0.25">
      <c r="A19" s="30" t="s">
        <v>89</v>
      </c>
      <c r="B19" s="18"/>
      <c r="C19" s="18"/>
      <c r="D19" s="18"/>
      <c r="E19" s="18"/>
      <c r="F19" s="18"/>
      <c r="G19" s="18"/>
      <c r="H19" s="21"/>
    </row>
    <row r="20" spans="1:8" x14ac:dyDescent="0.25">
      <c r="A20" s="9" t="s">
        <v>37</v>
      </c>
      <c r="B20" s="18"/>
      <c r="C20" s="18"/>
      <c r="D20" s="18"/>
      <c r="E20" s="18"/>
      <c r="F20" s="18"/>
      <c r="G20" s="18"/>
      <c r="H20" s="45"/>
    </row>
    <row r="21" spans="1:8" ht="24.75" x14ac:dyDescent="0.25">
      <c r="A21" s="9" t="s">
        <v>38</v>
      </c>
      <c r="B21" s="18"/>
      <c r="C21" s="18"/>
      <c r="D21" s="18"/>
      <c r="E21" s="18"/>
      <c r="F21" s="18"/>
      <c r="G21" s="18"/>
      <c r="H21" s="8"/>
    </row>
    <row r="22" spans="1:8" ht="24.75" x14ac:dyDescent="0.25">
      <c r="A22" s="9" t="s">
        <v>39</v>
      </c>
      <c r="B22" s="18"/>
      <c r="C22" s="18"/>
      <c r="D22" s="18"/>
      <c r="E22" s="18"/>
      <c r="F22" s="18"/>
      <c r="G22" s="18"/>
      <c r="H22" s="45"/>
    </row>
    <row r="23" spans="1:8" ht="24.75" x14ac:dyDescent="0.25">
      <c r="A23" s="9" t="s">
        <v>46</v>
      </c>
      <c r="B23" s="18"/>
      <c r="C23" s="18"/>
      <c r="D23" s="18"/>
      <c r="E23" s="18"/>
      <c r="F23" s="18"/>
      <c r="G23" s="18"/>
      <c r="H23" s="29"/>
    </row>
    <row r="24" spans="1:8" ht="24.75" x14ac:dyDescent="0.25">
      <c r="A24" s="9" t="s">
        <v>48</v>
      </c>
      <c r="B24" s="18"/>
      <c r="C24" s="18"/>
      <c r="D24" s="18"/>
      <c r="E24" s="18"/>
      <c r="F24" s="18"/>
      <c r="G24" s="18"/>
      <c r="H24" s="29"/>
    </row>
    <row r="25" spans="1:8" x14ac:dyDescent="0.25">
      <c r="A25" s="9" t="s">
        <v>40</v>
      </c>
      <c r="B25" s="18"/>
      <c r="C25" s="18"/>
      <c r="D25" s="18"/>
      <c r="E25" s="18"/>
      <c r="F25" s="18"/>
      <c r="G25" s="18"/>
      <c r="H25" s="8"/>
    </row>
    <row r="26" spans="1:8" x14ac:dyDescent="0.25">
      <c r="A26" s="9" t="s">
        <v>41</v>
      </c>
      <c r="B26" s="18"/>
      <c r="C26" s="18"/>
      <c r="D26" s="18"/>
      <c r="E26" s="18"/>
      <c r="F26" s="18"/>
      <c r="G26" s="18"/>
      <c r="H26" s="8"/>
    </row>
    <row r="27" spans="1:8" x14ac:dyDescent="0.25">
      <c r="A27" s="9" t="s">
        <v>42</v>
      </c>
      <c r="B27" s="18"/>
      <c r="C27" s="18"/>
      <c r="D27" s="18"/>
      <c r="E27" s="18"/>
      <c r="F27" s="18"/>
      <c r="G27" s="18"/>
      <c r="H27" s="29"/>
    </row>
    <row r="28" spans="1:8" ht="36.75" x14ac:dyDescent="0.25">
      <c r="A28" s="9" t="s">
        <v>43</v>
      </c>
      <c r="B28" s="18"/>
      <c r="C28" s="18"/>
      <c r="D28" s="18"/>
      <c r="E28" s="18"/>
      <c r="F28" s="18"/>
      <c r="G28" s="18"/>
      <c r="H28" s="8"/>
    </row>
    <row r="29" spans="1:8" x14ac:dyDescent="0.25">
      <c r="A29" s="9" t="s">
        <v>44</v>
      </c>
      <c r="B29" s="18"/>
      <c r="C29" s="18"/>
      <c r="D29" s="18"/>
      <c r="E29" s="18"/>
      <c r="F29" s="18"/>
      <c r="G29" s="18"/>
      <c r="H29" s="45"/>
    </row>
    <row r="30" spans="1:8" x14ac:dyDescent="0.25">
      <c r="A30" s="9" t="s">
        <v>45</v>
      </c>
      <c r="B30" s="18"/>
      <c r="C30" s="18"/>
      <c r="D30" s="18"/>
      <c r="E30" s="18"/>
      <c r="F30" s="18"/>
      <c r="G30" s="18"/>
      <c r="H30" s="45"/>
    </row>
    <row r="31" spans="1:8" x14ac:dyDescent="0.25">
      <c r="A31" s="6" t="s">
        <v>47</v>
      </c>
      <c r="B31" s="18"/>
      <c r="C31" s="18"/>
      <c r="D31" s="18"/>
      <c r="E31" s="18"/>
      <c r="F31" s="18"/>
      <c r="G31" s="18"/>
      <c r="H31" s="29"/>
    </row>
    <row r="32" spans="1:8" x14ac:dyDescent="0.25">
      <c r="G32" s="3"/>
      <c r="H32" s="3"/>
    </row>
  </sheetData>
  <mergeCells count="3">
    <mergeCell ref="B1:H1"/>
    <mergeCell ref="B2:H2"/>
    <mergeCell ref="B3:H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4" workbookViewId="0">
      <selection activeCell="B6" sqref="B6:H15"/>
    </sheetView>
  </sheetViews>
  <sheetFormatPr baseColWidth="10" defaultRowHeight="15" x14ac:dyDescent="0.25"/>
  <cols>
    <col min="2" max="2" width="8.7109375" customWidth="1"/>
    <col min="3" max="3" width="8.85546875" customWidth="1"/>
    <col min="4" max="4" width="8.28515625" customWidth="1"/>
    <col min="5" max="5" width="9.42578125" customWidth="1"/>
    <col min="6" max="6" width="7.7109375" customWidth="1"/>
    <col min="7" max="7" width="8.85546875" customWidth="1"/>
    <col min="8" max="8" width="8.7109375" customWidth="1"/>
  </cols>
  <sheetData>
    <row r="1" spans="1:9" x14ac:dyDescent="0.25">
      <c r="B1" s="121" t="s">
        <v>64</v>
      </c>
      <c r="C1" s="121"/>
      <c r="D1" s="121"/>
      <c r="E1" s="121"/>
      <c r="F1" s="121"/>
      <c r="G1" s="121"/>
      <c r="H1" s="121"/>
    </row>
    <row r="2" spans="1:9" x14ac:dyDescent="0.25">
      <c r="B2" s="121" t="s">
        <v>22</v>
      </c>
      <c r="C2" s="121"/>
      <c r="D2" s="121"/>
      <c r="E2" s="121"/>
      <c r="F2" s="121"/>
      <c r="G2" s="121"/>
      <c r="H2" s="121"/>
    </row>
    <row r="3" spans="1:9" ht="13.15" customHeight="1" x14ac:dyDescent="0.25">
      <c r="B3" s="121" t="s">
        <v>92</v>
      </c>
      <c r="C3" s="121"/>
      <c r="D3" s="121"/>
      <c r="E3" s="121"/>
      <c r="F3" s="121"/>
      <c r="G3" s="121"/>
      <c r="H3" s="121"/>
    </row>
    <row r="4" spans="1:9" ht="13.15" customHeight="1" x14ac:dyDescent="0.25">
      <c r="B4" s="15"/>
      <c r="C4" s="15"/>
      <c r="D4" s="15"/>
      <c r="E4" s="15"/>
      <c r="F4" s="15"/>
      <c r="G4" s="15"/>
      <c r="H4" s="15"/>
    </row>
    <row r="5" spans="1:9" ht="44.45" customHeight="1" x14ac:dyDescent="0.25">
      <c r="A5" s="12" t="s">
        <v>59</v>
      </c>
      <c r="B5" s="13" t="s">
        <v>0</v>
      </c>
      <c r="C5" s="13" t="s">
        <v>1</v>
      </c>
      <c r="D5" s="14" t="s">
        <v>2</v>
      </c>
      <c r="E5" s="13" t="s">
        <v>3</v>
      </c>
      <c r="F5" s="13" t="s">
        <v>4</v>
      </c>
      <c r="G5" s="13" t="s">
        <v>5</v>
      </c>
      <c r="H5" s="13" t="s">
        <v>19</v>
      </c>
      <c r="I5" s="10"/>
    </row>
    <row r="6" spans="1:9" ht="36.75" x14ac:dyDescent="0.25">
      <c r="A6" s="6" t="s">
        <v>49</v>
      </c>
      <c r="B6" s="8"/>
      <c r="C6" s="8"/>
      <c r="D6" s="8"/>
      <c r="E6" s="8"/>
      <c r="F6" s="8"/>
      <c r="G6" s="8"/>
      <c r="H6" s="8"/>
    </row>
    <row r="7" spans="1:9" x14ac:dyDescent="0.25">
      <c r="A7" s="6" t="s">
        <v>50</v>
      </c>
      <c r="B7" s="8"/>
      <c r="C7" s="8"/>
      <c r="D7" s="8"/>
      <c r="E7" s="8"/>
      <c r="F7" s="8"/>
      <c r="G7" s="8"/>
      <c r="H7" s="8"/>
    </row>
    <row r="8" spans="1:9" x14ac:dyDescent="0.25">
      <c r="A8" s="6" t="s">
        <v>51</v>
      </c>
      <c r="B8" s="8"/>
      <c r="C8" s="8"/>
      <c r="D8" s="8"/>
      <c r="E8" s="8"/>
      <c r="F8" s="8"/>
      <c r="G8" s="8"/>
      <c r="H8" s="8"/>
    </row>
    <row r="9" spans="1:9" ht="24.75" x14ac:dyDescent="0.25">
      <c r="A9" s="6" t="s">
        <v>52</v>
      </c>
      <c r="B9" s="8"/>
      <c r="C9" s="8"/>
      <c r="D9" s="8"/>
      <c r="E9" s="8"/>
      <c r="F9" s="8"/>
      <c r="G9" s="8"/>
      <c r="H9" s="8"/>
    </row>
    <row r="10" spans="1:9" ht="24.75" x14ac:dyDescent="0.25">
      <c r="A10" s="6" t="s">
        <v>53</v>
      </c>
      <c r="B10" s="8"/>
      <c r="C10" s="8"/>
      <c r="D10" s="8"/>
      <c r="E10" s="8"/>
      <c r="F10" s="8"/>
      <c r="G10" s="8"/>
      <c r="H10" s="8"/>
    </row>
    <row r="11" spans="1:9" ht="24.75" x14ac:dyDescent="0.25">
      <c r="A11" s="6" t="s">
        <v>54</v>
      </c>
      <c r="B11" s="8"/>
      <c r="C11" s="8"/>
      <c r="D11" s="8"/>
      <c r="E11" s="8"/>
      <c r="F11" s="8"/>
      <c r="G11" s="8"/>
      <c r="H11" s="8"/>
    </row>
    <row r="12" spans="1:9" ht="36.75" x14ac:dyDescent="0.25">
      <c r="A12" s="6" t="s">
        <v>55</v>
      </c>
      <c r="B12" s="8"/>
      <c r="C12" s="8"/>
      <c r="D12" s="8"/>
      <c r="E12" s="8"/>
      <c r="F12" s="8"/>
      <c r="G12" s="8"/>
      <c r="H12" s="8"/>
    </row>
    <row r="13" spans="1:9" ht="36.75" x14ac:dyDescent="0.25">
      <c r="A13" s="6" t="s">
        <v>56</v>
      </c>
      <c r="B13" s="8"/>
      <c r="C13" s="8"/>
      <c r="D13" s="8"/>
      <c r="E13" s="8"/>
      <c r="F13" s="8"/>
      <c r="G13" s="8"/>
      <c r="H13" s="8"/>
    </row>
    <row r="14" spans="1:9" ht="36.75" x14ac:dyDescent="0.25">
      <c r="A14" s="6" t="s">
        <v>57</v>
      </c>
      <c r="B14" s="8"/>
      <c r="C14" s="8"/>
      <c r="D14" s="8"/>
      <c r="E14" s="8"/>
      <c r="F14" s="8"/>
      <c r="G14" s="8"/>
      <c r="H14" s="8"/>
    </row>
    <row r="15" spans="1:9" x14ac:dyDescent="0.25">
      <c r="B15" s="1"/>
      <c r="C15" s="1"/>
      <c r="D15" s="1"/>
      <c r="E15" s="1"/>
      <c r="F15" s="1"/>
      <c r="G15" s="25"/>
      <c r="H15" s="7"/>
    </row>
    <row r="16" spans="1:9" x14ac:dyDescent="0.25">
      <c r="B16" s="1"/>
      <c r="C16" s="1"/>
      <c r="D16" s="1"/>
      <c r="E16" s="1"/>
      <c r="F16" s="1"/>
      <c r="G16" s="19"/>
      <c r="H16" s="19"/>
    </row>
  </sheetData>
  <mergeCells count="3">
    <mergeCell ref="B1:H1"/>
    <mergeCell ref="B2:H2"/>
    <mergeCell ref="B3:H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E24" sqref="E24"/>
    </sheetView>
  </sheetViews>
  <sheetFormatPr baseColWidth="10" defaultRowHeight="15" x14ac:dyDescent="0.25"/>
  <cols>
    <col min="2" max="2" width="8.7109375" customWidth="1"/>
    <col min="3" max="3" width="8.85546875" customWidth="1"/>
    <col min="4" max="4" width="8.28515625" customWidth="1"/>
    <col min="5" max="5" width="9.42578125" customWidth="1"/>
    <col min="6" max="6" width="7.7109375" customWidth="1"/>
    <col min="7" max="7" width="8.85546875" customWidth="1"/>
    <col min="8" max="8" width="8.7109375" customWidth="1"/>
  </cols>
  <sheetData>
    <row r="1" spans="1:9" x14ac:dyDescent="0.25">
      <c r="B1" s="121" t="s">
        <v>64</v>
      </c>
      <c r="C1" s="121"/>
      <c r="D1" s="121"/>
      <c r="E1" s="121"/>
      <c r="F1" s="121"/>
      <c r="G1" s="121"/>
      <c r="H1" s="121"/>
    </row>
    <row r="2" spans="1:9" x14ac:dyDescent="0.25">
      <c r="B2" s="121" t="s">
        <v>22</v>
      </c>
      <c r="C2" s="121"/>
      <c r="D2" s="121"/>
      <c r="E2" s="121"/>
      <c r="F2" s="121"/>
      <c r="G2" s="121"/>
      <c r="H2" s="121"/>
    </row>
    <row r="3" spans="1:9" ht="13.15" customHeight="1" x14ac:dyDescent="0.25">
      <c r="B3" s="121" t="s">
        <v>65</v>
      </c>
      <c r="C3" s="121"/>
      <c r="D3" s="121"/>
      <c r="E3" s="121"/>
      <c r="F3" s="121"/>
      <c r="G3" s="121"/>
      <c r="H3" s="121"/>
    </row>
    <row r="4" spans="1:9" ht="13.15" customHeight="1" x14ac:dyDescent="0.25">
      <c r="B4" s="22"/>
      <c r="C4" s="22"/>
      <c r="D4" s="22"/>
      <c r="E4" s="22"/>
      <c r="F4" s="22"/>
      <c r="G4" s="22"/>
      <c r="H4" s="22"/>
    </row>
    <row r="5" spans="1:9" ht="44.45" customHeight="1" x14ac:dyDescent="0.25">
      <c r="A5" s="12" t="s">
        <v>59</v>
      </c>
      <c r="B5" s="13" t="s">
        <v>0</v>
      </c>
      <c r="C5" s="13" t="s">
        <v>1</v>
      </c>
      <c r="D5" s="14" t="s">
        <v>2</v>
      </c>
      <c r="E5" s="13" t="s">
        <v>3</v>
      </c>
      <c r="F5" s="13" t="s">
        <v>4</v>
      </c>
      <c r="G5" s="13" t="s">
        <v>5</v>
      </c>
      <c r="H5" s="13" t="s">
        <v>19</v>
      </c>
      <c r="I5" s="10"/>
    </row>
    <row r="6" spans="1:9" x14ac:dyDescent="0.25">
      <c r="A6" s="6" t="s">
        <v>70</v>
      </c>
      <c r="B6" s="8"/>
      <c r="C6" s="8"/>
      <c r="D6" s="8"/>
      <c r="E6" s="8"/>
      <c r="F6" s="8"/>
      <c r="G6" s="8"/>
      <c r="H6" s="8"/>
    </row>
    <row r="7" spans="1:9" x14ac:dyDescent="0.25">
      <c r="A7" s="6" t="s">
        <v>69</v>
      </c>
      <c r="B7" s="8"/>
      <c r="C7" s="8"/>
      <c r="D7" s="8"/>
      <c r="E7" s="8"/>
      <c r="F7" s="8"/>
      <c r="G7" s="8"/>
      <c r="H7" s="8"/>
    </row>
    <row r="8" spans="1:9" x14ac:dyDescent="0.25">
      <c r="A8" s="6" t="s">
        <v>71</v>
      </c>
      <c r="B8" s="8"/>
      <c r="C8" s="8"/>
      <c r="D8" s="8"/>
      <c r="E8" s="8"/>
      <c r="F8" s="8"/>
      <c r="G8" s="8"/>
      <c r="H8" s="8"/>
    </row>
    <row r="9" spans="1:9" x14ac:dyDescent="0.25">
      <c r="A9" s="6" t="s">
        <v>72</v>
      </c>
      <c r="B9" s="8"/>
      <c r="C9" s="8"/>
      <c r="D9" s="8"/>
      <c r="E9" s="8"/>
      <c r="F9" s="8"/>
      <c r="G9" s="8"/>
      <c r="H9" s="8"/>
    </row>
    <row r="10" spans="1:9" ht="24.75" x14ac:dyDescent="0.25">
      <c r="A10" s="6" t="s">
        <v>73</v>
      </c>
      <c r="B10" s="8"/>
      <c r="C10" s="8"/>
      <c r="D10" s="8"/>
      <c r="E10" s="8"/>
      <c r="F10" s="8"/>
      <c r="G10" s="8"/>
      <c r="H10" s="8"/>
    </row>
    <row r="11" spans="1:9" ht="24.75" x14ac:dyDescent="0.25">
      <c r="A11" s="6" t="s">
        <v>74</v>
      </c>
      <c r="B11" s="8"/>
      <c r="C11" s="8"/>
      <c r="D11" s="8"/>
      <c r="E11" s="8"/>
      <c r="F11" s="8"/>
      <c r="G11" s="8"/>
      <c r="H11" s="8"/>
    </row>
    <row r="12" spans="1:9" ht="24.75" x14ac:dyDescent="0.25">
      <c r="A12" s="6" t="s">
        <v>75</v>
      </c>
      <c r="B12" s="8"/>
      <c r="C12" s="8"/>
      <c r="D12" s="8"/>
      <c r="E12" s="8"/>
      <c r="F12" s="8"/>
      <c r="G12" s="8"/>
      <c r="H12" s="8"/>
    </row>
    <row r="13" spans="1:9" x14ac:dyDescent="0.25">
      <c r="A13" s="6" t="s">
        <v>76</v>
      </c>
      <c r="B13" s="8"/>
      <c r="C13" s="8"/>
      <c r="D13" s="8"/>
      <c r="E13" s="8"/>
      <c r="F13" s="8"/>
      <c r="G13" s="8"/>
      <c r="H13" s="8"/>
    </row>
    <row r="14" spans="1:9" ht="36.75" x14ac:dyDescent="0.25">
      <c r="A14" s="6" t="s">
        <v>77</v>
      </c>
      <c r="B14" s="8"/>
      <c r="C14" s="8"/>
      <c r="D14" s="8"/>
      <c r="E14" s="8"/>
      <c r="F14" s="8"/>
      <c r="G14" s="8"/>
      <c r="H14" s="8"/>
    </row>
    <row r="15" spans="1:9" x14ac:dyDescent="0.25">
      <c r="A15" s="6" t="s">
        <v>78</v>
      </c>
      <c r="B15" s="8"/>
      <c r="C15" s="8"/>
      <c r="D15" s="8"/>
      <c r="E15" s="8"/>
      <c r="F15" s="8"/>
      <c r="G15" s="8"/>
      <c r="H15" s="8"/>
    </row>
    <row r="16" spans="1:9" x14ac:dyDescent="0.25">
      <c r="A16" s="6" t="s">
        <v>79</v>
      </c>
      <c r="B16" s="8"/>
      <c r="C16" s="8"/>
      <c r="D16" s="8"/>
      <c r="E16" s="8"/>
      <c r="F16" s="8"/>
      <c r="G16" s="8"/>
      <c r="H16" s="8"/>
    </row>
    <row r="17" spans="1:8" ht="24.75" x14ac:dyDescent="0.25">
      <c r="A17" s="6" t="s">
        <v>80</v>
      </c>
      <c r="B17" s="8"/>
      <c r="C17" s="8"/>
      <c r="D17" s="8"/>
      <c r="E17" s="8"/>
      <c r="F17" s="8"/>
      <c r="G17" s="8"/>
      <c r="H17" s="8"/>
    </row>
    <row r="18" spans="1:8" x14ac:dyDescent="0.25">
      <c r="A18" s="6" t="s">
        <v>81</v>
      </c>
      <c r="B18" s="8"/>
      <c r="C18" s="8"/>
      <c r="D18" s="8"/>
      <c r="E18" s="8"/>
      <c r="F18" s="8"/>
      <c r="G18" s="8"/>
      <c r="H18" s="8"/>
    </row>
    <row r="19" spans="1:8" x14ac:dyDescent="0.25">
      <c r="B19" s="1"/>
      <c r="C19" s="1"/>
      <c r="D19" s="1"/>
      <c r="E19" s="1"/>
      <c r="F19" s="1"/>
      <c r="G19" s="7"/>
      <c r="H19" s="7"/>
    </row>
    <row r="20" spans="1:8" x14ac:dyDescent="0.25">
      <c r="B20" s="1"/>
      <c r="C20" s="1"/>
      <c r="D20" s="1"/>
      <c r="E20" s="1"/>
      <c r="F20" s="1"/>
      <c r="G20" s="19"/>
      <c r="H20" s="19"/>
    </row>
  </sheetData>
  <mergeCells count="3">
    <mergeCell ref="B1:H1"/>
    <mergeCell ref="B2:H2"/>
    <mergeCell ref="B3:H3"/>
  </mergeCells>
  <hyperlinks>
    <hyperlink ref="A9" r:id="rId1" display="Niñ@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B12" activePane="bottomRight" state="frozen"/>
      <selection activeCell="A5" sqref="A5"/>
      <selection pane="topRight" activeCell="B5" sqref="B5"/>
      <selection pane="bottomLeft" activeCell="A6" sqref="A6"/>
      <selection pane="bottomRight" activeCell="C6" sqref="C6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6" t="s">
        <v>64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33" x14ac:dyDescent="0.25">
      <c r="B2" s="121" t="s">
        <v>22</v>
      </c>
      <c r="C2" s="121"/>
      <c r="D2" s="121"/>
      <c r="E2" s="121"/>
      <c r="F2" s="121"/>
      <c r="G2" s="121"/>
      <c r="H2" s="121"/>
    </row>
    <row r="3" spans="1:33" ht="13.15" customHeight="1" x14ac:dyDescent="0.25">
      <c r="B3" s="121" t="s">
        <v>93</v>
      </c>
      <c r="C3" s="121"/>
      <c r="D3" s="121"/>
      <c r="E3" s="121"/>
      <c r="F3" s="121"/>
      <c r="G3" s="121"/>
      <c r="H3" s="121"/>
    </row>
    <row r="5" spans="1:33" ht="30.75" x14ac:dyDescent="0.25">
      <c r="A5" s="12" t="s">
        <v>23</v>
      </c>
      <c r="B5" s="23" t="s">
        <v>0</v>
      </c>
      <c r="C5" s="49">
        <v>1</v>
      </c>
      <c r="D5" s="49">
        <v>2</v>
      </c>
      <c r="E5" s="49">
        <v>3</v>
      </c>
      <c r="F5" s="49">
        <v>4</v>
      </c>
      <c r="G5" s="49">
        <v>5</v>
      </c>
      <c r="H5" s="49">
        <v>6</v>
      </c>
      <c r="I5" s="49">
        <v>7</v>
      </c>
      <c r="J5" s="49">
        <v>8</v>
      </c>
      <c r="K5" s="49">
        <v>9</v>
      </c>
      <c r="L5" s="49">
        <v>10</v>
      </c>
      <c r="M5" s="49">
        <v>11</v>
      </c>
      <c r="N5" s="49">
        <v>12</v>
      </c>
      <c r="O5" s="49">
        <v>13</v>
      </c>
      <c r="P5" s="49">
        <v>14</v>
      </c>
      <c r="Q5" s="49">
        <v>15</v>
      </c>
      <c r="R5" s="49">
        <v>16</v>
      </c>
      <c r="S5" s="49">
        <v>18</v>
      </c>
      <c r="T5" s="49">
        <v>19</v>
      </c>
      <c r="U5" s="49">
        <v>20</v>
      </c>
      <c r="V5" s="49">
        <v>21</v>
      </c>
      <c r="W5" s="49">
        <v>22</v>
      </c>
      <c r="X5" s="49">
        <v>23</v>
      </c>
      <c r="Y5" s="49">
        <v>24</v>
      </c>
      <c r="Z5" s="49">
        <v>25</v>
      </c>
      <c r="AA5" s="49">
        <v>26</v>
      </c>
      <c r="AB5" s="49">
        <v>27</v>
      </c>
      <c r="AC5" s="49">
        <v>28</v>
      </c>
      <c r="AD5" s="49">
        <v>29</v>
      </c>
      <c r="AE5" s="49">
        <v>30</v>
      </c>
      <c r="AF5" s="49">
        <v>31</v>
      </c>
      <c r="AG5" s="49"/>
    </row>
    <row r="6" spans="1:33" x14ac:dyDescent="0.25">
      <c r="A6" s="5" t="s">
        <v>61</v>
      </c>
      <c r="B6" s="24">
        <f>SUM(C6:AG6)</f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x14ac:dyDescent="0.25">
      <c r="A7" s="5" t="s">
        <v>62</v>
      </c>
      <c r="B7" s="24">
        <f t="shared" ref="B7:B24" si="0">SUM(C7:AG7)</f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>SUM(B9:B10)</f>
        <v>0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x14ac:dyDescent="0.25">
      <c r="A9" s="20" t="s">
        <v>6</v>
      </c>
      <c r="B9" s="24">
        <f t="shared" si="0"/>
        <v>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x14ac:dyDescent="0.25">
      <c r="A10" s="12" t="s">
        <v>7</v>
      </c>
      <c r="B10" s="24">
        <f>SUM(C10:AG10)</f>
        <v>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>SUM(C11:AG11)</f>
        <v>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s="27" customFormat="1" x14ac:dyDescent="0.25">
      <c r="A12" s="26" t="s">
        <v>88</v>
      </c>
      <c r="B12" s="24">
        <f>SUM(C12:AG12)</f>
        <v>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46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0</v>
      </c>
      <c r="C24" s="17">
        <f t="shared" ref="C24:AG24" si="1">C9-C11</f>
        <v>0</v>
      </c>
      <c r="D24" s="17">
        <f t="shared" si="1"/>
        <v>0</v>
      </c>
      <c r="E24" s="17">
        <f t="shared" si="1"/>
        <v>0</v>
      </c>
      <c r="F24" s="17">
        <f t="shared" si="1"/>
        <v>0</v>
      </c>
      <c r="G24" s="17">
        <f t="shared" si="1"/>
        <v>0</v>
      </c>
      <c r="H24" s="17">
        <f t="shared" si="1"/>
        <v>0</v>
      </c>
      <c r="I24" s="17">
        <f t="shared" si="1"/>
        <v>0</v>
      </c>
      <c r="J24" s="17">
        <f t="shared" si="1"/>
        <v>0</v>
      </c>
      <c r="K24" s="17">
        <f t="shared" si="1"/>
        <v>0</v>
      </c>
      <c r="L24" s="17">
        <f t="shared" si="1"/>
        <v>0</v>
      </c>
      <c r="M24" s="17">
        <f t="shared" si="1"/>
        <v>0</v>
      </c>
      <c r="N24" s="17">
        <f t="shared" si="1"/>
        <v>0</v>
      </c>
      <c r="O24" s="17">
        <f t="shared" si="1"/>
        <v>0</v>
      </c>
      <c r="P24" s="17">
        <f t="shared" si="1"/>
        <v>0</v>
      </c>
      <c r="Q24" s="17">
        <f t="shared" si="1"/>
        <v>0</v>
      </c>
      <c r="R24" s="17">
        <f t="shared" si="1"/>
        <v>0</v>
      </c>
      <c r="S24" s="17">
        <f t="shared" si="1"/>
        <v>0</v>
      </c>
      <c r="T24" s="17">
        <f t="shared" si="1"/>
        <v>0</v>
      </c>
      <c r="U24" s="17">
        <f t="shared" si="1"/>
        <v>0</v>
      </c>
      <c r="V24" s="17">
        <f t="shared" si="1"/>
        <v>0</v>
      </c>
      <c r="W24" s="17">
        <f t="shared" si="1"/>
        <v>0</v>
      </c>
      <c r="X24" s="17">
        <f t="shared" si="1"/>
        <v>0</v>
      </c>
      <c r="Y24" s="17">
        <f t="shared" si="1"/>
        <v>0</v>
      </c>
      <c r="Z24" s="17">
        <f t="shared" si="1"/>
        <v>0</v>
      </c>
      <c r="AA24" s="17">
        <f t="shared" si="1"/>
        <v>0</v>
      </c>
      <c r="AB24" s="17">
        <f t="shared" si="1"/>
        <v>0</v>
      </c>
      <c r="AC24" s="17">
        <f t="shared" si="1"/>
        <v>0</v>
      </c>
      <c r="AD24" s="17">
        <f t="shared" si="1"/>
        <v>0</v>
      </c>
      <c r="AE24" s="17">
        <f t="shared" si="1"/>
        <v>0</v>
      </c>
      <c r="AF24" s="17">
        <f t="shared" si="1"/>
        <v>0</v>
      </c>
      <c r="AG24" s="17">
        <f t="shared" si="1"/>
        <v>0</v>
      </c>
    </row>
    <row r="25" spans="1:33" x14ac:dyDescent="0.25">
      <c r="A25" s="127" t="s">
        <v>58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</row>
    <row r="26" spans="1:33" ht="24.75" x14ac:dyDescent="0.25">
      <c r="A26" s="11" t="s">
        <v>24</v>
      </c>
      <c r="B26" s="24">
        <f t="shared" ref="B26:B50" si="2">SUM(C26:AG26)</f>
        <v>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2"/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2"/>
        <v>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2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2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48.75" x14ac:dyDescent="0.25">
      <c r="A31" s="6" t="s">
        <v>90</v>
      </c>
      <c r="B31" s="24">
        <f t="shared" si="2"/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2"/>
        <v>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2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2"/>
        <v>0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2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2"/>
        <v>0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2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2"/>
        <v>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48" customHeight="1" x14ac:dyDescent="0.25">
      <c r="A39" s="30" t="s">
        <v>89</v>
      </c>
      <c r="B39" s="24">
        <f t="shared" si="2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2"/>
        <v>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2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2"/>
        <v>2</v>
      </c>
      <c r="C42" s="21"/>
      <c r="D42" s="21"/>
      <c r="E42" s="21"/>
      <c r="F42" s="21">
        <v>1</v>
      </c>
      <c r="G42" s="21">
        <v>1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2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24.75" x14ac:dyDescent="0.25">
      <c r="A44" s="9" t="s">
        <v>48</v>
      </c>
      <c r="B44" s="24">
        <f t="shared" si="2"/>
        <v>0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2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2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2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2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2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2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>SUM(C51:AG51)</f>
        <v>0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7" t="s">
        <v>66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9"/>
    </row>
    <row r="53" spans="1:33" ht="24.75" x14ac:dyDescent="0.25">
      <c r="A53" s="6" t="s">
        <v>49</v>
      </c>
      <c r="B53" s="24">
        <f t="shared" ref="B53:B61" si="3">SUM(C53:AG53)</f>
        <v>0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3"/>
        <v>0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3"/>
        <v>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3"/>
        <v>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3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3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3"/>
        <v>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3"/>
        <v>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3"/>
        <v>0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7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/>
    </row>
    <row r="63" spans="1:33" x14ac:dyDescent="0.25">
      <c r="A63" s="6" t="s">
        <v>70</v>
      </c>
      <c r="B63" s="24">
        <f t="shared" ref="B63:B71" si="4">SUM(C63:AG63)</f>
        <v>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4"/>
        <v>0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4"/>
        <v>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4"/>
        <v>0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4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4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4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4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4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>SUM(C72:AG72)</f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>SUM(C73:AG73)</f>
        <v>0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>SUM(C74:AG74)</f>
        <v>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>SUM(C75:AG75)</f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4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F6" activePane="bottomRight" state="frozen"/>
      <selection activeCell="A5" sqref="A5"/>
      <selection pane="topRight" activeCell="B5" sqref="B5"/>
      <selection pane="bottomLeft" activeCell="A6" sqref="A6"/>
      <selection pane="bottomRight" activeCell="F63" sqref="F63:AH75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6" t="s">
        <v>64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33" x14ac:dyDescent="0.25">
      <c r="B2" s="121" t="s">
        <v>22</v>
      </c>
      <c r="C2" s="121"/>
      <c r="D2" s="121"/>
      <c r="E2" s="121"/>
      <c r="F2" s="121"/>
      <c r="G2" s="121"/>
      <c r="H2" s="121"/>
    </row>
    <row r="3" spans="1:33" ht="13.15" customHeight="1" x14ac:dyDescent="0.25">
      <c r="B3" s="121" t="s">
        <v>93</v>
      </c>
      <c r="C3" s="121"/>
      <c r="D3" s="121"/>
      <c r="E3" s="121"/>
      <c r="F3" s="121"/>
      <c r="G3" s="121"/>
      <c r="H3" s="121"/>
    </row>
    <row r="5" spans="1:33" ht="41.25" customHeight="1" x14ac:dyDescent="0.25">
      <c r="A5" s="12" t="s">
        <v>23</v>
      </c>
      <c r="B5" s="23" t="s">
        <v>84</v>
      </c>
      <c r="C5" s="48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8">
        <v>7</v>
      </c>
      <c r="J5" s="48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8">
        <v>14</v>
      </c>
      <c r="Q5" s="48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8">
        <v>21</v>
      </c>
      <c r="X5" s="48">
        <v>22</v>
      </c>
      <c r="Y5" s="47">
        <v>23</v>
      </c>
      <c r="Z5" s="47">
        <v>24</v>
      </c>
      <c r="AA5" s="47">
        <v>25</v>
      </c>
      <c r="AB5" s="47">
        <v>26</v>
      </c>
      <c r="AC5" s="47">
        <v>27</v>
      </c>
      <c r="AD5" s="48">
        <v>28</v>
      </c>
      <c r="AE5" s="48">
        <v>29</v>
      </c>
      <c r="AF5" s="47">
        <v>30</v>
      </c>
      <c r="AG5" s="47">
        <v>31</v>
      </c>
    </row>
    <row r="6" spans="1:33" x14ac:dyDescent="0.25">
      <c r="A6" s="5" t="s">
        <v>61</v>
      </c>
      <c r="B6" s="24">
        <f>SUM(C6:AG6)</f>
        <v>22</v>
      </c>
      <c r="C6" s="8"/>
      <c r="D6" s="8">
        <v>13</v>
      </c>
      <c r="E6" s="8">
        <v>9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x14ac:dyDescent="0.25">
      <c r="A7" s="5" t="s">
        <v>62</v>
      </c>
      <c r="B7" s="24">
        <f t="shared" ref="B7:B24" si="0">SUM(C7:AG7)</f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 t="shared" si="0"/>
        <v>11</v>
      </c>
      <c r="C8" s="17">
        <f>C9+C10</f>
        <v>0</v>
      </c>
      <c r="D8" s="17">
        <f>D9+D10</f>
        <v>1</v>
      </c>
      <c r="E8" s="17">
        <f>E9+E10</f>
        <v>10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x14ac:dyDescent="0.25">
      <c r="A9" s="20" t="s">
        <v>6</v>
      </c>
      <c r="B9" s="24">
        <f t="shared" si="0"/>
        <v>11</v>
      </c>
      <c r="C9" s="21"/>
      <c r="D9" s="21">
        <v>1</v>
      </c>
      <c r="E9" s="21">
        <v>10</v>
      </c>
      <c r="F9" s="8"/>
      <c r="G9" s="8"/>
      <c r="H9" s="8"/>
      <c r="I9" s="8"/>
      <c r="J9" s="8"/>
      <c r="K9" s="8"/>
      <c r="L9" s="8"/>
      <c r="M9" s="8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ht="24.75" customHeight="1" x14ac:dyDescent="0.25">
      <c r="A10" s="12" t="s">
        <v>7</v>
      </c>
      <c r="B10" s="24">
        <f t="shared" si="0"/>
        <v>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>SUM(C11:AG11)</f>
        <v>0</v>
      </c>
      <c r="C11" s="24">
        <f>SUM(C12:C23)</f>
        <v>0</v>
      </c>
      <c r="D11" s="24">
        <f>SUM(D12:D23)</f>
        <v>0</v>
      </c>
      <c r="E11" s="24">
        <f>SUM(E12:E23)</f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s="27" customFormat="1" x14ac:dyDescent="0.25">
      <c r="A12" s="26" t="s">
        <v>88</v>
      </c>
      <c r="B12" s="24">
        <f>SUM(C12:AG12)</f>
        <v>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46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11</v>
      </c>
      <c r="C24" s="17">
        <f>C9-C11</f>
        <v>0</v>
      </c>
      <c r="D24" s="17">
        <f>D9-D11</f>
        <v>1</v>
      </c>
      <c r="E24" s="17">
        <f>E9-E11</f>
        <v>10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</row>
    <row r="25" spans="1:33" x14ac:dyDescent="0.25">
      <c r="A25" s="127" t="s">
        <v>58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</row>
    <row r="26" spans="1:33" ht="24.75" x14ac:dyDescent="0.25">
      <c r="A26" s="11" t="s">
        <v>24</v>
      </c>
      <c r="B26" s="24">
        <f t="shared" ref="B26:B51" si="1">SUM(C26:AG26)</f>
        <v>1</v>
      </c>
      <c r="C26" s="21"/>
      <c r="D26" s="21"/>
      <c r="E26" s="21">
        <v>1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1"/>
        <v>5</v>
      </c>
      <c r="C27" s="21"/>
      <c r="D27" s="21">
        <v>1</v>
      </c>
      <c r="E27" s="21">
        <v>4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1"/>
        <v>2</v>
      </c>
      <c r="C28" s="21"/>
      <c r="D28" s="21"/>
      <c r="E28" s="21">
        <v>2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1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1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48.75" x14ac:dyDescent="0.25">
      <c r="A31" s="6" t="s">
        <v>90</v>
      </c>
      <c r="B31" s="24">
        <f t="shared" si="1"/>
        <v>2</v>
      </c>
      <c r="C31" s="21"/>
      <c r="D31" s="21"/>
      <c r="E31" s="21">
        <v>2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1"/>
        <v>1</v>
      </c>
      <c r="C32" s="21"/>
      <c r="D32" s="21"/>
      <c r="E32" s="21">
        <v>1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1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1"/>
        <v>0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1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1"/>
        <v>2</v>
      </c>
      <c r="C36" s="21"/>
      <c r="D36" s="21"/>
      <c r="E36" s="21">
        <v>2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1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1"/>
        <v>1</v>
      </c>
      <c r="C38" s="21"/>
      <c r="D38" s="21"/>
      <c r="E38" s="21">
        <v>1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50.25" customHeight="1" x14ac:dyDescent="0.25">
      <c r="A39" s="30" t="s">
        <v>89</v>
      </c>
      <c r="B39" s="24">
        <f t="shared" si="1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1"/>
        <v>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1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1"/>
        <v>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1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24.75" x14ac:dyDescent="0.25">
      <c r="A44" s="9" t="s">
        <v>48</v>
      </c>
      <c r="B44" s="24">
        <f t="shared" si="1"/>
        <v>1</v>
      </c>
      <c r="C44" s="21"/>
      <c r="D44" s="21"/>
      <c r="E44" s="21">
        <v>1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1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1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1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1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1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1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 t="shared" si="1"/>
        <v>6</v>
      </c>
      <c r="C51" s="21"/>
      <c r="D51" s="21">
        <v>1</v>
      </c>
      <c r="E51" s="21">
        <v>5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7" t="s">
        <v>66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9"/>
    </row>
    <row r="53" spans="1:33" ht="24.75" x14ac:dyDescent="0.25">
      <c r="A53" s="6" t="s">
        <v>49</v>
      </c>
      <c r="B53" s="24">
        <f t="shared" ref="B53:B61" si="2">SUM(C53:AG53)</f>
        <v>1</v>
      </c>
      <c r="C53" s="21"/>
      <c r="D53" s="21"/>
      <c r="E53" s="21">
        <v>1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2"/>
        <v>7</v>
      </c>
      <c r="C54" s="21"/>
      <c r="D54" s="21"/>
      <c r="E54" s="21">
        <v>7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2"/>
        <v>1</v>
      </c>
      <c r="C55" s="21"/>
      <c r="D55" s="21"/>
      <c r="E55" s="21">
        <v>1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2"/>
        <v>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2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2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2"/>
        <v>1</v>
      </c>
      <c r="C59" s="21"/>
      <c r="D59" s="21"/>
      <c r="E59" s="21">
        <v>1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2"/>
        <v>2</v>
      </c>
      <c r="C60" s="21"/>
      <c r="D60" s="21"/>
      <c r="E60" s="21">
        <v>2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2"/>
        <v>1</v>
      </c>
      <c r="C61" s="21"/>
      <c r="D61" s="21">
        <v>1</v>
      </c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7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/>
    </row>
    <row r="63" spans="1:33" x14ac:dyDescent="0.25">
      <c r="A63" s="6" t="s">
        <v>70</v>
      </c>
      <c r="B63" s="24">
        <f t="shared" ref="B63:B75" si="3">SUM(C63:AG63)</f>
        <v>1</v>
      </c>
      <c r="C63" s="21"/>
      <c r="D63" s="21"/>
      <c r="E63" s="21">
        <v>1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3"/>
        <v>6</v>
      </c>
      <c r="C64" s="21"/>
      <c r="D64" s="21">
        <v>1</v>
      </c>
      <c r="E64" s="21">
        <v>5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3"/>
        <v>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3"/>
        <v>0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3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3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3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3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3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 t="shared" si="3"/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 t="shared" si="3"/>
        <v>2</v>
      </c>
      <c r="C73" s="21"/>
      <c r="D73" s="21"/>
      <c r="E73" s="21">
        <v>2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 t="shared" si="3"/>
        <v>2</v>
      </c>
      <c r="C74" s="21"/>
      <c r="D74" s="21"/>
      <c r="E74" s="21">
        <v>2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 t="shared" si="3"/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4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H60" activePane="bottomRight" state="frozen"/>
      <selection activeCell="A5" sqref="A5"/>
      <selection pane="topRight" activeCell="B5" sqref="B5"/>
      <selection pane="bottomLeft" activeCell="A6" sqref="A6"/>
      <selection pane="bottomRight" activeCell="H13" sqref="H13:AG23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6" t="s">
        <v>64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33" x14ac:dyDescent="0.25">
      <c r="B2" s="121" t="s">
        <v>22</v>
      </c>
      <c r="C2" s="121"/>
      <c r="D2" s="121"/>
      <c r="E2" s="121"/>
      <c r="F2" s="121"/>
      <c r="G2" s="121"/>
      <c r="H2" s="121"/>
    </row>
    <row r="3" spans="1:33" ht="13.15" customHeight="1" x14ac:dyDescent="0.25">
      <c r="B3" s="121" t="s">
        <v>93</v>
      </c>
      <c r="C3" s="121"/>
      <c r="D3" s="121"/>
      <c r="E3" s="121"/>
      <c r="F3" s="121"/>
      <c r="G3" s="121"/>
      <c r="H3" s="121"/>
    </row>
    <row r="5" spans="1:33" ht="32.25" customHeight="1" x14ac:dyDescent="0.25">
      <c r="A5" s="12" t="s">
        <v>23</v>
      </c>
      <c r="B5" s="23" t="s">
        <v>85</v>
      </c>
      <c r="C5" s="48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8">
        <v>7</v>
      </c>
      <c r="J5" s="48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8">
        <v>14</v>
      </c>
      <c r="Q5" s="48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8">
        <v>21</v>
      </c>
      <c r="X5" s="48">
        <v>22</v>
      </c>
      <c r="Y5" s="47">
        <v>23</v>
      </c>
      <c r="Z5" s="47">
        <v>24</v>
      </c>
      <c r="AA5" s="47">
        <v>25</v>
      </c>
      <c r="AB5" s="47">
        <v>26</v>
      </c>
      <c r="AC5" s="47">
        <v>27</v>
      </c>
      <c r="AD5" s="48">
        <v>28</v>
      </c>
      <c r="AE5" s="48">
        <v>29</v>
      </c>
      <c r="AF5" s="47">
        <v>30</v>
      </c>
      <c r="AG5" s="47">
        <v>31</v>
      </c>
    </row>
    <row r="6" spans="1:33" x14ac:dyDescent="0.25">
      <c r="A6" s="5" t="s">
        <v>61</v>
      </c>
      <c r="B6" s="24">
        <f>SUM(C6:AG6)</f>
        <v>20</v>
      </c>
      <c r="C6" s="8"/>
      <c r="D6" s="8">
        <v>4</v>
      </c>
      <c r="E6" s="8">
        <v>0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>
        <v>7</v>
      </c>
      <c r="U6" s="8">
        <v>4</v>
      </c>
      <c r="V6" s="8">
        <v>5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x14ac:dyDescent="0.25">
      <c r="A7" s="5" t="s">
        <v>62</v>
      </c>
      <c r="B7" s="24">
        <f t="shared" ref="B7:B24" si="0">SUM(C7:AG7)</f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 t="shared" si="0"/>
        <v>5</v>
      </c>
      <c r="C8" s="17">
        <f>C9+C10</f>
        <v>0</v>
      </c>
      <c r="D8" s="17">
        <f t="shared" ref="D8:AG8" si="1">D9+D10</f>
        <v>2</v>
      </c>
      <c r="E8" s="17">
        <f t="shared" si="1"/>
        <v>0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3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0</v>
      </c>
      <c r="AG8" s="17">
        <f t="shared" si="1"/>
        <v>0</v>
      </c>
    </row>
    <row r="9" spans="1:33" x14ac:dyDescent="0.25">
      <c r="A9" s="20" t="s">
        <v>6</v>
      </c>
      <c r="B9" s="24">
        <f t="shared" si="0"/>
        <v>5</v>
      </c>
      <c r="C9" s="21"/>
      <c r="D9" s="21">
        <v>2</v>
      </c>
      <c r="E9" s="21"/>
      <c r="F9" s="8"/>
      <c r="G9" s="8"/>
      <c r="H9" s="8"/>
      <c r="I9" s="8"/>
      <c r="J9" s="8"/>
      <c r="K9" s="8"/>
      <c r="L9" s="8"/>
      <c r="M9" s="8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>
        <v>3</v>
      </c>
      <c r="Z9" s="21"/>
      <c r="AA9" s="21"/>
      <c r="AB9" s="21"/>
      <c r="AC9" s="21"/>
      <c r="AD9" s="21"/>
      <c r="AE9" s="21"/>
      <c r="AF9" s="21"/>
      <c r="AG9" s="21"/>
    </row>
    <row r="10" spans="1:33" x14ac:dyDescent="0.25">
      <c r="A10" s="12" t="s">
        <v>7</v>
      </c>
      <c r="B10" s="24">
        <f t="shared" si="0"/>
        <v>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>SUM(C11:AG11)</f>
        <v>0</v>
      </c>
      <c r="C11" s="24">
        <f>SUM(C12:C23)</f>
        <v>0</v>
      </c>
      <c r="D11" s="24">
        <f t="shared" ref="D11:AG11" si="2">SUM(D12:D23)</f>
        <v>0</v>
      </c>
      <c r="E11" s="24">
        <f t="shared" si="2"/>
        <v>0</v>
      </c>
      <c r="F11" s="24">
        <f t="shared" si="2"/>
        <v>0</v>
      </c>
      <c r="G11" s="24">
        <f t="shared" si="2"/>
        <v>0</v>
      </c>
      <c r="H11" s="24">
        <f t="shared" si="2"/>
        <v>0</v>
      </c>
      <c r="I11" s="24">
        <f t="shared" si="2"/>
        <v>0</v>
      </c>
      <c r="J11" s="24">
        <f t="shared" si="2"/>
        <v>0</v>
      </c>
      <c r="K11" s="24">
        <f t="shared" si="2"/>
        <v>0</v>
      </c>
      <c r="L11" s="24">
        <f t="shared" si="2"/>
        <v>0</v>
      </c>
      <c r="M11" s="24">
        <f t="shared" si="2"/>
        <v>0</v>
      </c>
      <c r="N11" s="24">
        <f t="shared" si="2"/>
        <v>0</v>
      </c>
      <c r="O11" s="24">
        <f t="shared" si="2"/>
        <v>0</v>
      </c>
      <c r="P11" s="24">
        <f t="shared" si="2"/>
        <v>0</v>
      </c>
      <c r="Q11" s="24">
        <f t="shared" si="2"/>
        <v>0</v>
      </c>
      <c r="R11" s="24">
        <f t="shared" si="2"/>
        <v>0</v>
      </c>
      <c r="S11" s="24">
        <f t="shared" si="2"/>
        <v>0</v>
      </c>
      <c r="T11" s="24">
        <f t="shared" si="2"/>
        <v>0</v>
      </c>
      <c r="U11" s="24">
        <f t="shared" si="2"/>
        <v>0</v>
      </c>
      <c r="V11" s="24">
        <f t="shared" si="2"/>
        <v>0</v>
      </c>
      <c r="W11" s="24">
        <f t="shared" si="2"/>
        <v>0</v>
      </c>
      <c r="X11" s="24">
        <f t="shared" si="2"/>
        <v>0</v>
      </c>
      <c r="Y11" s="24">
        <f t="shared" si="2"/>
        <v>0</v>
      </c>
      <c r="Z11" s="24">
        <f t="shared" si="2"/>
        <v>0</v>
      </c>
      <c r="AA11" s="24">
        <f t="shared" si="2"/>
        <v>0</v>
      </c>
      <c r="AB11" s="24">
        <f t="shared" si="2"/>
        <v>0</v>
      </c>
      <c r="AC11" s="24">
        <f t="shared" si="2"/>
        <v>0</v>
      </c>
      <c r="AD11" s="24">
        <f t="shared" si="2"/>
        <v>0</v>
      </c>
      <c r="AE11" s="24">
        <f t="shared" si="2"/>
        <v>0</v>
      </c>
      <c r="AF11" s="24">
        <f t="shared" si="2"/>
        <v>0</v>
      </c>
      <c r="AG11" s="24">
        <f t="shared" si="2"/>
        <v>0</v>
      </c>
    </row>
    <row r="12" spans="1:33" s="27" customFormat="1" x14ac:dyDescent="0.25">
      <c r="A12" s="26" t="s">
        <v>88</v>
      </c>
      <c r="B12" s="24">
        <f>SUM(C12:AG12)</f>
        <v>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12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5</v>
      </c>
      <c r="C24" s="17">
        <f t="shared" ref="C24:AG24" si="3">C9-C11</f>
        <v>0</v>
      </c>
      <c r="D24" s="17">
        <f t="shared" si="3"/>
        <v>2</v>
      </c>
      <c r="E24" s="17">
        <f t="shared" si="3"/>
        <v>0</v>
      </c>
      <c r="F24" s="17">
        <f t="shared" si="3"/>
        <v>0</v>
      </c>
      <c r="G24" s="17">
        <f t="shared" si="3"/>
        <v>0</v>
      </c>
      <c r="H24" s="17">
        <f t="shared" si="3"/>
        <v>0</v>
      </c>
      <c r="I24" s="17">
        <f t="shared" si="3"/>
        <v>0</v>
      </c>
      <c r="J24" s="17">
        <f t="shared" si="3"/>
        <v>0</v>
      </c>
      <c r="K24" s="17">
        <f t="shared" si="3"/>
        <v>0</v>
      </c>
      <c r="L24" s="17">
        <f t="shared" si="3"/>
        <v>0</v>
      </c>
      <c r="M24" s="17">
        <f t="shared" si="3"/>
        <v>0</v>
      </c>
      <c r="N24" s="17">
        <f t="shared" si="3"/>
        <v>0</v>
      </c>
      <c r="O24" s="17">
        <f t="shared" si="3"/>
        <v>0</v>
      </c>
      <c r="P24" s="17">
        <f t="shared" si="3"/>
        <v>0</v>
      </c>
      <c r="Q24" s="17">
        <f t="shared" si="3"/>
        <v>0</v>
      </c>
      <c r="R24" s="17">
        <f t="shared" si="3"/>
        <v>0</v>
      </c>
      <c r="S24" s="17">
        <f t="shared" si="3"/>
        <v>0</v>
      </c>
      <c r="T24" s="17">
        <f t="shared" si="3"/>
        <v>0</v>
      </c>
      <c r="U24" s="17">
        <f t="shared" si="3"/>
        <v>0</v>
      </c>
      <c r="V24" s="17">
        <f t="shared" si="3"/>
        <v>0</v>
      </c>
      <c r="W24" s="17">
        <f t="shared" si="3"/>
        <v>0</v>
      </c>
      <c r="X24" s="17">
        <f t="shared" si="3"/>
        <v>0</v>
      </c>
      <c r="Y24" s="17">
        <f t="shared" si="3"/>
        <v>3</v>
      </c>
      <c r="Z24" s="17">
        <f t="shared" si="3"/>
        <v>0</v>
      </c>
      <c r="AA24" s="17">
        <f t="shared" si="3"/>
        <v>0</v>
      </c>
      <c r="AB24" s="17">
        <f t="shared" si="3"/>
        <v>0</v>
      </c>
      <c r="AC24" s="17">
        <f t="shared" si="3"/>
        <v>0</v>
      </c>
      <c r="AD24" s="17">
        <f t="shared" si="3"/>
        <v>0</v>
      </c>
      <c r="AE24" s="17">
        <f t="shared" si="3"/>
        <v>0</v>
      </c>
      <c r="AF24" s="17">
        <f t="shared" si="3"/>
        <v>0</v>
      </c>
      <c r="AG24" s="17">
        <f t="shared" si="3"/>
        <v>0</v>
      </c>
    </row>
    <row r="25" spans="1:33" x14ac:dyDescent="0.25">
      <c r="A25" s="127" t="s">
        <v>58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</row>
    <row r="26" spans="1:33" ht="24.75" x14ac:dyDescent="0.25">
      <c r="A26" s="11" t="s">
        <v>24</v>
      </c>
      <c r="B26" s="24">
        <f t="shared" ref="B26:B51" si="4">SUM(C26:AG26)</f>
        <v>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4"/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4"/>
        <v>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4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4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48.75" x14ac:dyDescent="0.25">
      <c r="A31" s="6" t="s">
        <v>90</v>
      </c>
      <c r="B31" s="24">
        <f t="shared" si="4"/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4"/>
        <v>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4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4"/>
        <v>1</v>
      </c>
      <c r="C34" s="21"/>
      <c r="D34" s="21">
        <v>1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4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4"/>
        <v>0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4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4"/>
        <v>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57" x14ac:dyDescent="0.25">
      <c r="A39" s="30" t="s">
        <v>89</v>
      </c>
      <c r="B39" s="24">
        <f t="shared" si="4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4"/>
        <v>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4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4"/>
        <v>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4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36.75" x14ac:dyDescent="0.25">
      <c r="A44" s="9" t="s">
        <v>86</v>
      </c>
      <c r="B44" s="24">
        <f t="shared" si="4"/>
        <v>1</v>
      </c>
      <c r="C44" s="21"/>
      <c r="D44" s="21">
        <v>1</v>
      </c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4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4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4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4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4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4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 t="shared" si="4"/>
        <v>0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7" t="s">
        <v>66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9"/>
    </row>
    <row r="53" spans="1:33" ht="24.75" x14ac:dyDescent="0.25">
      <c r="A53" s="6" t="s">
        <v>49</v>
      </c>
      <c r="B53" s="24">
        <f t="shared" ref="B53:B61" si="5">SUM(C53:AG53)</f>
        <v>0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5"/>
        <v>1</v>
      </c>
      <c r="C54" s="21"/>
      <c r="D54" s="21">
        <v>1</v>
      </c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5"/>
        <v>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5"/>
        <v>1</v>
      </c>
      <c r="C56" s="21"/>
      <c r="D56" s="21">
        <v>1</v>
      </c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5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5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5"/>
        <v>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5"/>
        <v>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5"/>
        <v>0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7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/>
    </row>
    <row r="63" spans="1:33" x14ac:dyDescent="0.25">
      <c r="A63" s="6" t="s">
        <v>70</v>
      </c>
      <c r="B63" s="24">
        <f t="shared" ref="B63:B75" si="6">SUM(C63:AG63)</f>
        <v>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6"/>
        <v>1</v>
      </c>
      <c r="C64" s="21"/>
      <c r="D64" s="21">
        <v>1</v>
      </c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6"/>
        <v>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6"/>
        <v>2</v>
      </c>
      <c r="C66" s="21"/>
      <c r="D66" s="21">
        <v>2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6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6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6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6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6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 t="shared" si="6"/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 t="shared" si="6"/>
        <v>0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 t="shared" si="6"/>
        <v>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 t="shared" si="6"/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4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G15" activePane="bottomRight" state="frozen"/>
      <selection activeCell="A5" sqref="A5"/>
      <selection pane="topRight" activeCell="B5" sqref="B5"/>
      <selection pane="bottomLeft" activeCell="A6" sqref="A6"/>
      <selection pane="bottomRight" activeCell="H63" sqref="H63:AA68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6" t="s">
        <v>64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33" x14ac:dyDescent="0.25">
      <c r="B2" s="121" t="s">
        <v>22</v>
      </c>
      <c r="C2" s="121"/>
      <c r="D2" s="121"/>
      <c r="E2" s="121"/>
      <c r="F2" s="121"/>
      <c r="G2" s="121"/>
      <c r="H2" s="121"/>
    </row>
    <row r="3" spans="1:33" ht="13.15" customHeight="1" x14ac:dyDescent="0.25">
      <c r="B3" s="121" t="s">
        <v>93</v>
      </c>
      <c r="C3" s="121"/>
      <c r="D3" s="121"/>
      <c r="E3" s="121"/>
      <c r="F3" s="121"/>
      <c r="G3" s="121"/>
      <c r="H3" s="121"/>
    </row>
    <row r="5" spans="1:33" ht="41.25" customHeight="1" x14ac:dyDescent="0.25">
      <c r="A5" s="12" t="s">
        <v>23</v>
      </c>
      <c r="B5" s="23" t="s">
        <v>87</v>
      </c>
      <c r="C5" s="48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8">
        <v>7</v>
      </c>
      <c r="J5" s="48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8">
        <v>14</v>
      </c>
      <c r="Q5" s="48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8">
        <v>21</v>
      </c>
      <c r="X5" s="48">
        <v>22</v>
      </c>
      <c r="Y5" s="47">
        <v>23</v>
      </c>
      <c r="Z5" s="47">
        <v>24</v>
      </c>
      <c r="AA5" s="47">
        <v>25</v>
      </c>
      <c r="AB5" s="47">
        <v>26</v>
      </c>
      <c r="AC5" s="47">
        <v>27</v>
      </c>
      <c r="AD5" s="48">
        <v>28</v>
      </c>
      <c r="AE5" s="48">
        <v>29</v>
      </c>
      <c r="AF5" s="47">
        <v>30</v>
      </c>
      <c r="AG5" s="47">
        <v>31</v>
      </c>
    </row>
    <row r="6" spans="1:33" x14ac:dyDescent="0.25">
      <c r="A6" s="5" t="s">
        <v>61</v>
      </c>
      <c r="B6" s="24">
        <f t="shared" ref="B6:B24" si="0">SUM(C6:AG6)</f>
        <v>107</v>
      </c>
      <c r="C6" s="8"/>
      <c r="D6" s="8">
        <v>7</v>
      </c>
      <c r="E6" s="8">
        <v>6</v>
      </c>
      <c r="F6" s="8">
        <v>5</v>
      </c>
      <c r="G6" s="8">
        <v>6</v>
      </c>
      <c r="H6" s="8">
        <v>8</v>
      </c>
      <c r="I6" s="8"/>
      <c r="J6" s="8"/>
      <c r="K6" s="8">
        <v>5</v>
      </c>
      <c r="L6" s="8">
        <v>4</v>
      </c>
      <c r="M6" s="8">
        <v>4</v>
      </c>
      <c r="N6" s="8">
        <v>5</v>
      </c>
      <c r="O6" s="8">
        <v>6</v>
      </c>
      <c r="P6" s="8"/>
      <c r="Q6" s="8"/>
      <c r="R6" s="8">
        <v>7</v>
      </c>
      <c r="S6" s="8">
        <v>6</v>
      </c>
      <c r="T6" s="8">
        <v>5</v>
      </c>
      <c r="U6" s="8">
        <v>9</v>
      </c>
      <c r="V6" s="8">
        <v>13</v>
      </c>
      <c r="W6" s="8"/>
      <c r="X6" s="8"/>
      <c r="Y6" s="8">
        <v>3</v>
      </c>
      <c r="Z6" s="8">
        <v>2</v>
      </c>
      <c r="AA6" s="8"/>
      <c r="AB6" s="8">
        <v>4</v>
      </c>
      <c r="AC6" s="8">
        <v>2</v>
      </c>
      <c r="AD6" s="8"/>
      <c r="AE6" s="8"/>
      <c r="AF6" s="8"/>
      <c r="AG6" s="8"/>
    </row>
    <row r="7" spans="1:33" x14ac:dyDescent="0.25">
      <c r="A7" s="5" t="s">
        <v>62</v>
      </c>
      <c r="B7" s="24">
        <f t="shared" si="0"/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 t="shared" si="0"/>
        <v>13</v>
      </c>
      <c r="C8" s="17">
        <f>C9+C10</f>
        <v>0</v>
      </c>
      <c r="D8" s="17">
        <f t="shared" ref="D8:AG8" si="1">D9+D10</f>
        <v>0</v>
      </c>
      <c r="E8" s="17">
        <f t="shared" si="1"/>
        <v>3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4</v>
      </c>
      <c r="S8" s="17">
        <f t="shared" si="1"/>
        <v>0</v>
      </c>
      <c r="T8" s="17">
        <f t="shared" si="1"/>
        <v>0</v>
      </c>
      <c r="U8" s="17">
        <f t="shared" si="1"/>
        <v>4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2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0</v>
      </c>
      <c r="AG8" s="17">
        <f t="shared" si="1"/>
        <v>0</v>
      </c>
    </row>
    <row r="9" spans="1:33" x14ac:dyDescent="0.25">
      <c r="A9" s="20" t="s">
        <v>6</v>
      </c>
      <c r="B9" s="24">
        <f t="shared" si="0"/>
        <v>10</v>
      </c>
      <c r="C9" s="21"/>
      <c r="D9" s="21"/>
      <c r="E9" s="21">
        <v>2</v>
      </c>
      <c r="F9" s="8"/>
      <c r="G9" s="8"/>
      <c r="H9" s="8"/>
      <c r="I9" s="8"/>
      <c r="J9" s="8"/>
      <c r="K9" s="8"/>
      <c r="L9" s="8"/>
      <c r="M9" s="8"/>
      <c r="N9" s="21"/>
      <c r="O9" s="21"/>
      <c r="P9" s="21"/>
      <c r="Q9" s="21"/>
      <c r="R9" s="21">
        <v>4</v>
      </c>
      <c r="S9" s="21"/>
      <c r="T9" s="21"/>
      <c r="U9" s="21">
        <v>2</v>
      </c>
      <c r="V9" s="21"/>
      <c r="W9" s="21"/>
      <c r="X9" s="21"/>
      <c r="Y9" s="21">
        <v>2</v>
      </c>
      <c r="Z9" s="21"/>
      <c r="AA9" s="21"/>
      <c r="AB9" s="21"/>
      <c r="AC9" s="21"/>
      <c r="AD9" s="21"/>
      <c r="AE9" s="21"/>
      <c r="AF9" s="21"/>
      <c r="AG9" s="21"/>
    </row>
    <row r="10" spans="1:33" x14ac:dyDescent="0.25">
      <c r="A10" s="12" t="s">
        <v>7</v>
      </c>
      <c r="B10" s="24">
        <f t="shared" si="0"/>
        <v>3</v>
      </c>
      <c r="C10" s="17"/>
      <c r="D10" s="17"/>
      <c r="E10" s="17">
        <v>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>
        <v>2</v>
      </c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 t="shared" si="0"/>
        <v>1</v>
      </c>
      <c r="C11" s="24">
        <f>SUM(C12:C23)</f>
        <v>0</v>
      </c>
      <c r="D11" s="24">
        <f t="shared" ref="D11:AG11" si="2">SUM(D12:D23)</f>
        <v>0</v>
      </c>
      <c r="E11" s="24">
        <f t="shared" si="2"/>
        <v>1</v>
      </c>
      <c r="F11" s="24">
        <f t="shared" si="2"/>
        <v>0</v>
      </c>
      <c r="G11" s="24">
        <f t="shared" si="2"/>
        <v>0</v>
      </c>
      <c r="H11" s="24">
        <f t="shared" si="2"/>
        <v>0</v>
      </c>
      <c r="I11" s="24">
        <f t="shared" si="2"/>
        <v>0</v>
      </c>
      <c r="J11" s="24">
        <f t="shared" si="2"/>
        <v>0</v>
      </c>
      <c r="K11" s="24">
        <f t="shared" si="2"/>
        <v>0</v>
      </c>
      <c r="L11" s="24">
        <f t="shared" si="2"/>
        <v>0</v>
      </c>
      <c r="M11" s="24">
        <f t="shared" si="2"/>
        <v>0</v>
      </c>
      <c r="N11" s="24">
        <f t="shared" si="2"/>
        <v>0</v>
      </c>
      <c r="O11" s="24">
        <f t="shared" si="2"/>
        <v>0</v>
      </c>
      <c r="P11" s="24">
        <f t="shared" si="2"/>
        <v>0</v>
      </c>
      <c r="Q11" s="24">
        <f t="shared" si="2"/>
        <v>0</v>
      </c>
      <c r="R11" s="24">
        <f t="shared" si="2"/>
        <v>0</v>
      </c>
      <c r="S11" s="24">
        <f t="shared" si="2"/>
        <v>0</v>
      </c>
      <c r="T11" s="24">
        <f t="shared" si="2"/>
        <v>0</v>
      </c>
      <c r="U11" s="24">
        <f t="shared" si="2"/>
        <v>0</v>
      </c>
      <c r="V11" s="24">
        <f t="shared" si="2"/>
        <v>0</v>
      </c>
      <c r="W11" s="24">
        <f t="shared" si="2"/>
        <v>0</v>
      </c>
      <c r="X11" s="24">
        <f t="shared" si="2"/>
        <v>0</v>
      </c>
      <c r="Y11" s="24">
        <f t="shared" si="2"/>
        <v>0</v>
      </c>
      <c r="Z11" s="24">
        <f t="shared" si="2"/>
        <v>0</v>
      </c>
      <c r="AA11" s="24">
        <f t="shared" si="2"/>
        <v>0</v>
      </c>
      <c r="AB11" s="24">
        <f t="shared" si="2"/>
        <v>0</v>
      </c>
      <c r="AC11" s="24">
        <f t="shared" si="2"/>
        <v>0</v>
      </c>
      <c r="AD11" s="24">
        <f t="shared" si="2"/>
        <v>0</v>
      </c>
      <c r="AE11" s="24">
        <f t="shared" si="2"/>
        <v>0</v>
      </c>
      <c r="AF11" s="24">
        <f t="shared" si="2"/>
        <v>0</v>
      </c>
      <c r="AG11" s="24">
        <f t="shared" si="2"/>
        <v>0</v>
      </c>
    </row>
    <row r="12" spans="1:33" x14ac:dyDescent="0.25">
      <c r="A12" s="26" t="s">
        <v>88</v>
      </c>
      <c r="B12" s="24">
        <f t="shared" si="0"/>
        <v>1</v>
      </c>
      <c r="C12" s="21"/>
      <c r="D12" s="21"/>
      <c r="E12" s="21">
        <v>1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12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9</v>
      </c>
      <c r="C24" s="17">
        <f t="shared" ref="C24:AG24" si="3">C9-C11</f>
        <v>0</v>
      </c>
      <c r="D24" s="17">
        <f t="shared" si="3"/>
        <v>0</v>
      </c>
      <c r="E24" s="17">
        <f t="shared" si="3"/>
        <v>1</v>
      </c>
      <c r="F24" s="17">
        <f t="shared" si="3"/>
        <v>0</v>
      </c>
      <c r="G24" s="17">
        <f t="shared" si="3"/>
        <v>0</v>
      </c>
      <c r="H24" s="17">
        <f t="shared" si="3"/>
        <v>0</v>
      </c>
      <c r="I24" s="17">
        <f t="shared" si="3"/>
        <v>0</v>
      </c>
      <c r="J24" s="17">
        <f t="shared" si="3"/>
        <v>0</v>
      </c>
      <c r="K24" s="17">
        <f t="shared" si="3"/>
        <v>0</v>
      </c>
      <c r="L24" s="17">
        <f t="shared" si="3"/>
        <v>0</v>
      </c>
      <c r="M24" s="17">
        <f t="shared" si="3"/>
        <v>0</v>
      </c>
      <c r="N24" s="17">
        <f t="shared" si="3"/>
        <v>0</v>
      </c>
      <c r="O24" s="17">
        <f t="shared" si="3"/>
        <v>0</v>
      </c>
      <c r="P24" s="17">
        <f t="shared" si="3"/>
        <v>0</v>
      </c>
      <c r="Q24" s="17">
        <f t="shared" si="3"/>
        <v>0</v>
      </c>
      <c r="R24" s="17">
        <f t="shared" si="3"/>
        <v>4</v>
      </c>
      <c r="S24" s="17">
        <f t="shared" si="3"/>
        <v>0</v>
      </c>
      <c r="T24" s="17">
        <f t="shared" si="3"/>
        <v>0</v>
      </c>
      <c r="U24" s="17">
        <f t="shared" si="3"/>
        <v>2</v>
      </c>
      <c r="V24" s="17">
        <f t="shared" si="3"/>
        <v>0</v>
      </c>
      <c r="W24" s="17">
        <f t="shared" si="3"/>
        <v>0</v>
      </c>
      <c r="X24" s="17">
        <f t="shared" si="3"/>
        <v>0</v>
      </c>
      <c r="Y24" s="17">
        <f t="shared" si="3"/>
        <v>2</v>
      </c>
      <c r="Z24" s="17">
        <f t="shared" si="3"/>
        <v>0</v>
      </c>
      <c r="AA24" s="17">
        <f t="shared" si="3"/>
        <v>0</v>
      </c>
      <c r="AB24" s="17">
        <f t="shared" si="3"/>
        <v>0</v>
      </c>
      <c r="AC24" s="17">
        <f t="shared" si="3"/>
        <v>0</v>
      </c>
      <c r="AD24" s="17">
        <f t="shared" si="3"/>
        <v>0</v>
      </c>
      <c r="AE24" s="17">
        <f t="shared" si="3"/>
        <v>0</v>
      </c>
      <c r="AF24" s="17">
        <f t="shared" si="3"/>
        <v>0</v>
      </c>
      <c r="AG24" s="17">
        <f t="shared" si="3"/>
        <v>0</v>
      </c>
    </row>
    <row r="25" spans="1:33" x14ac:dyDescent="0.25">
      <c r="A25" s="127" t="s">
        <v>58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</row>
    <row r="26" spans="1:33" ht="24.75" x14ac:dyDescent="0.25">
      <c r="A26" s="11" t="s">
        <v>24</v>
      </c>
      <c r="B26" s="24">
        <f t="shared" ref="B26:B51" si="4">SUM(C26:AG26)</f>
        <v>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4"/>
        <v>1</v>
      </c>
      <c r="C27" s="21"/>
      <c r="D27" s="21"/>
      <c r="E27" s="21">
        <v>1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4"/>
        <v>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4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4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48.75" x14ac:dyDescent="0.25">
      <c r="A31" s="6" t="s">
        <v>90</v>
      </c>
      <c r="B31" s="24">
        <f t="shared" si="4"/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4"/>
        <v>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4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4"/>
        <v>0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4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4"/>
        <v>0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4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4"/>
        <v>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51" customHeight="1" x14ac:dyDescent="0.25">
      <c r="A39" s="30" t="s">
        <v>89</v>
      </c>
      <c r="B39" s="24">
        <f t="shared" si="4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4"/>
        <v>1</v>
      </c>
      <c r="C40" s="21"/>
      <c r="D40" s="21"/>
      <c r="E40" s="21">
        <v>1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4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4"/>
        <v>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4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36.75" x14ac:dyDescent="0.25">
      <c r="A44" s="9" t="s">
        <v>86</v>
      </c>
      <c r="B44" s="24">
        <f t="shared" si="4"/>
        <v>0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4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4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4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4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4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4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 t="shared" si="4"/>
        <v>1</v>
      </c>
      <c r="C51" s="21"/>
      <c r="D51" s="21"/>
      <c r="E51" s="21">
        <v>1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7" t="s">
        <v>66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9"/>
    </row>
    <row r="53" spans="1:33" ht="24.75" x14ac:dyDescent="0.25">
      <c r="A53" s="6" t="s">
        <v>49</v>
      </c>
      <c r="B53" s="24">
        <f t="shared" ref="B53:B61" si="5">SUM(C53:AG53)</f>
        <v>0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5"/>
        <v>0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5"/>
        <v>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5"/>
        <v>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5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5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5"/>
        <v>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5"/>
        <v>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5"/>
        <v>1</v>
      </c>
      <c r="C61" s="21"/>
      <c r="D61" s="21"/>
      <c r="E61" s="21">
        <v>1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7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/>
    </row>
    <row r="63" spans="1:33" x14ac:dyDescent="0.25">
      <c r="A63" s="6" t="s">
        <v>70</v>
      </c>
      <c r="B63" s="24">
        <f t="shared" ref="B63:B75" si="6">SUM(C63:AG63)</f>
        <v>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6"/>
        <v>1</v>
      </c>
      <c r="C64" s="21"/>
      <c r="D64" s="21"/>
      <c r="E64" s="21">
        <v>1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6"/>
        <v>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6"/>
        <v>0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6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6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6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6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6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 t="shared" si="6"/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 t="shared" si="6"/>
        <v>0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 t="shared" si="6"/>
        <v>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 t="shared" si="6"/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3" orientation="landscape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B21" activePane="bottomRight" state="frozen"/>
      <selection activeCell="A5" sqref="A5"/>
      <selection pane="topRight" activeCell="B5" sqref="B5"/>
      <selection pane="bottomLeft" activeCell="A6" sqref="A6"/>
      <selection pane="bottomRight" activeCell="F6" sqref="F6:H6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6" t="s">
        <v>64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33" x14ac:dyDescent="0.25">
      <c r="B2" s="121" t="s">
        <v>22</v>
      </c>
      <c r="C2" s="121"/>
      <c r="D2" s="121"/>
      <c r="E2" s="121"/>
      <c r="F2" s="121"/>
      <c r="G2" s="121"/>
      <c r="H2" s="121"/>
    </row>
    <row r="3" spans="1:33" ht="13.15" customHeight="1" x14ac:dyDescent="0.25">
      <c r="B3" s="121" t="s">
        <v>93</v>
      </c>
      <c r="C3" s="121"/>
      <c r="D3" s="121"/>
      <c r="E3" s="121"/>
      <c r="F3" s="121"/>
      <c r="G3" s="121"/>
      <c r="H3" s="121"/>
    </row>
    <row r="5" spans="1:33" ht="32.25" customHeight="1" x14ac:dyDescent="0.25">
      <c r="A5" s="12" t="s">
        <v>23</v>
      </c>
      <c r="B5" s="23" t="s">
        <v>85</v>
      </c>
      <c r="C5" s="48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8">
        <v>7</v>
      </c>
      <c r="J5" s="48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8">
        <v>14</v>
      </c>
      <c r="Q5" s="48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8">
        <v>21</v>
      </c>
      <c r="X5" s="48">
        <v>22</v>
      </c>
      <c r="Y5" s="47">
        <v>23</v>
      </c>
      <c r="Z5" s="47">
        <v>24</v>
      </c>
      <c r="AA5" s="47">
        <v>25</v>
      </c>
      <c r="AB5" s="47">
        <v>26</v>
      </c>
      <c r="AC5" s="47">
        <v>27</v>
      </c>
      <c r="AD5" s="48">
        <v>28</v>
      </c>
      <c r="AE5" s="48">
        <v>29</v>
      </c>
      <c r="AF5" s="47">
        <v>30</v>
      </c>
      <c r="AG5" s="47">
        <v>31</v>
      </c>
    </row>
    <row r="6" spans="1:33" x14ac:dyDescent="0.25">
      <c r="A6" s="5" t="s">
        <v>61</v>
      </c>
      <c r="B6" s="24">
        <f>SUM(C6:AG6)</f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x14ac:dyDescent="0.25">
      <c r="A7" s="5" t="s">
        <v>62</v>
      </c>
      <c r="B7" s="24">
        <f t="shared" ref="B7:B24" si="0">SUM(C7:AG7)</f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 t="shared" si="0"/>
        <v>4</v>
      </c>
      <c r="C8" s="17">
        <f>C9+C10</f>
        <v>0</v>
      </c>
      <c r="D8" s="17">
        <f t="shared" ref="D8:AG8" si="1">D9+D10</f>
        <v>0</v>
      </c>
      <c r="E8" s="17">
        <f t="shared" si="1"/>
        <v>0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4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0</v>
      </c>
      <c r="AG8" s="17">
        <f t="shared" si="1"/>
        <v>0</v>
      </c>
    </row>
    <row r="9" spans="1:33" x14ac:dyDescent="0.25">
      <c r="A9" s="20" t="s">
        <v>6</v>
      </c>
      <c r="B9" s="24">
        <f t="shared" si="0"/>
        <v>4</v>
      </c>
      <c r="C9" s="21"/>
      <c r="D9" s="21"/>
      <c r="E9" s="21"/>
      <c r="F9" s="8"/>
      <c r="G9" s="8"/>
      <c r="H9" s="8"/>
      <c r="I9" s="8"/>
      <c r="J9" s="8"/>
      <c r="K9" s="8"/>
      <c r="L9" s="8"/>
      <c r="M9" s="8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>
        <v>4</v>
      </c>
      <c r="Z9" s="21"/>
      <c r="AA9" s="21"/>
      <c r="AB9" s="21"/>
      <c r="AC9" s="21"/>
      <c r="AD9" s="21"/>
      <c r="AE9" s="21"/>
      <c r="AF9" s="21"/>
      <c r="AG9" s="21"/>
    </row>
    <row r="10" spans="1:33" x14ac:dyDescent="0.25">
      <c r="A10" s="12" t="s">
        <v>7</v>
      </c>
      <c r="B10" s="24">
        <f t="shared" si="0"/>
        <v>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>SUM(C11:AG11)</f>
        <v>5</v>
      </c>
      <c r="C11" s="24">
        <f>SUM(C12:C23)</f>
        <v>0</v>
      </c>
      <c r="D11" s="24">
        <f t="shared" ref="D11:AG11" si="2">SUM(D12:D23)</f>
        <v>0</v>
      </c>
      <c r="E11" s="24">
        <f t="shared" si="2"/>
        <v>0</v>
      </c>
      <c r="F11" s="24">
        <f t="shared" si="2"/>
        <v>0</v>
      </c>
      <c r="G11" s="24">
        <f t="shared" si="2"/>
        <v>0</v>
      </c>
      <c r="H11" s="24">
        <f t="shared" si="2"/>
        <v>1</v>
      </c>
      <c r="I11" s="24">
        <f t="shared" si="2"/>
        <v>0</v>
      </c>
      <c r="J11" s="24">
        <f t="shared" si="2"/>
        <v>0</v>
      </c>
      <c r="K11" s="24">
        <f t="shared" si="2"/>
        <v>0</v>
      </c>
      <c r="L11" s="24">
        <f t="shared" si="2"/>
        <v>0</v>
      </c>
      <c r="M11" s="24">
        <f t="shared" si="2"/>
        <v>0</v>
      </c>
      <c r="N11" s="24">
        <f t="shared" si="2"/>
        <v>0</v>
      </c>
      <c r="O11" s="24">
        <f t="shared" si="2"/>
        <v>0</v>
      </c>
      <c r="P11" s="24">
        <f t="shared" si="2"/>
        <v>0</v>
      </c>
      <c r="Q11" s="24">
        <f t="shared" si="2"/>
        <v>0</v>
      </c>
      <c r="R11" s="24">
        <f t="shared" si="2"/>
        <v>0</v>
      </c>
      <c r="S11" s="24">
        <f t="shared" si="2"/>
        <v>0</v>
      </c>
      <c r="T11" s="24">
        <f t="shared" si="2"/>
        <v>0</v>
      </c>
      <c r="U11" s="24">
        <f t="shared" si="2"/>
        <v>0</v>
      </c>
      <c r="V11" s="24">
        <f t="shared" si="2"/>
        <v>4</v>
      </c>
      <c r="W11" s="24">
        <f t="shared" si="2"/>
        <v>0</v>
      </c>
      <c r="X11" s="24">
        <f t="shared" si="2"/>
        <v>0</v>
      </c>
      <c r="Y11" s="24">
        <f t="shared" si="2"/>
        <v>0</v>
      </c>
      <c r="Z11" s="24">
        <f t="shared" si="2"/>
        <v>0</v>
      </c>
      <c r="AA11" s="24">
        <f t="shared" si="2"/>
        <v>0</v>
      </c>
      <c r="AB11" s="24">
        <f t="shared" si="2"/>
        <v>0</v>
      </c>
      <c r="AC11" s="24">
        <f t="shared" si="2"/>
        <v>0</v>
      </c>
      <c r="AD11" s="24">
        <f t="shared" si="2"/>
        <v>0</v>
      </c>
      <c r="AE11" s="24">
        <f t="shared" si="2"/>
        <v>0</v>
      </c>
      <c r="AF11" s="24">
        <f t="shared" si="2"/>
        <v>0</v>
      </c>
      <c r="AG11" s="24">
        <f t="shared" si="2"/>
        <v>0</v>
      </c>
    </row>
    <row r="12" spans="1:33" s="27" customFormat="1" x14ac:dyDescent="0.25">
      <c r="A12" s="26" t="s">
        <v>88</v>
      </c>
      <c r="B12" s="24">
        <f>SUM(C12:AG12)</f>
        <v>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>
        <v>2</v>
      </c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2</v>
      </c>
      <c r="C17" s="8"/>
      <c r="D17" s="8"/>
      <c r="E17" s="8"/>
      <c r="F17" s="8"/>
      <c r="G17" s="8"/>
      <c r="H17" s="8">
        <v>1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>
        <v>1</v>
      </c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>
        <v>1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12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-1</v>
      </c>
      <c r="C24" s="17">
        <f t="shared" ref="C24:AG24" si="3">C9-C11</f>
        <v>0</v>
      </c>
      <c r="D24" s="17">
        <f t="shared" si="3"/>
        <v>0</v>
      </c>
      <c r="E24" s="17">
        <f t="shared" si="3"/>
        <v>0</v>
      </c>
      <c r="F24" s="17">
        <f t="shared" si="3"/>
        <v>0</v>
      </c>
      <c r="G24" s="17">
        <f t="shared" si="3"/>
        <v>0</v>
      </c>
      <c r="H24" s="17">
        <f t="shared" si="3"/>
        <v>-1</v>
      </c>
      <c r="I24" s="17">
        <f t="shared" si="3"/>
        <v>0</v>
      </c>
      <c r="J24" s="17">
        <f t="shared" si="3"/>
        <v>0</v>
      </c>
      <c r="K24" s="17">
        <f t="shared" si="3"/>
        <v>0</v>
      </c>
      <c r="L24" s="17">
        <f t="shared" si="3"/>
        <v>0</v>
      </c>
      <c r="M24" s="17">
        <f t="shared" si="3"/>
        <v>0</v>
      </c>
      <c r="N24" s="17">
        <f t="shared" si="3"/>
        <v>0</v>
      </c>
      <c r="O24" s="17">
        <f t="shared" si="3"/>
        <v>0</v>
      </c>
      <c r="P24" s="17">
        <f t="shared" si="3"/>
        <v>0</v>
      </c>
      <c r="Q24" s="17">
        <f t="shared" si="3"/>
        <v>0</v>
      </c>
      <c r="R24" s="17">
        <f t="shared" si="3"/>
        <v>0</v>
      </c>
      <c r="S24" s="17">
        <f t="shared" si="3"/>
        <v>0</v>
      </c>
      <c r="T24" s="17">
        <f t="shared" si="3"/>
        <v>0</v>
      </c>
      <c r="U24" s="17">
        <f t="shared" si="3"/>
        <v>0</v>
      </c>
      <c r="V24" s="17">
        <f t="shared" si="3"/>
        <v>-4</v>
      </c>
      <c r="W24" s="17">
        <f t="shared" si="3"/>
        <v>0</v>
      </c>
      <c r="X24" s="17">
        <f t="shared" si="3"/>
        <v>0</v>
      </c>
      <c r="Y24" s="17">
        <f t="shared" si="3"/>
        <v>4</v>
      </c>
      <c r="Z24" s="17">
        <f t="shared" si="3"/>
        <v>0</v>
      </c>
      <c r="AA24" s="17">
        <f t="shared" si="3"/>
        <v>0</v>
      </c>
      <c r="AB24" s="17">
        <f t="shared" si="3"/>
        <v>0</v>
      </c>
      <c r="AC24" s="17">
        <f t="shared" si="3"/>
        <v>0</v>
      </c>
      <c r="AD24" s="17">
        <f t="shared" si="3"/>
        <v>0</v>
      </c>
      <c r="AE24" s="17">
        <f t="shared" si="3"/>
        <v>0</v>
      </c>
      <c r="AF24" s="17">
        <f t="shared" si="3"/>
        <v>0</v>
      </c>
      <c r="AG24" s="17">
        <f t="shared" si="3"/>
        <v>0</v>
      </c>
    </row>
    <row r="25" spans="1:33" x14ac:dyDescent="0.25">
      <c r="A25" s="127" t="s">
        <v>58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</row>
    <row r="26" spans="1:33" ht="24.75" x14ac:dyDescent="0.25">
      <c r="A26" s="11" t="s">
        <v>24</v>
      </c>
      <c r="B26" s="24">
        <f t="shared" ref="B26:B51" si="4">SUM(C26:AG26)</f>
        <v>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4"/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4"/>
        <v>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4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4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48.75" x14ac:dyDescent="0.25">
      <c r="A31" s="6" t="s">
        <v>90</v>
      </c>
      <c r="B31" s="24">
        <f t="shared" si="4"/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4"/>
        <v>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4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4"/>
        <v>0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4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4"/>
        <v>0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4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4"/>
        <v>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57" x14ac:dyDescent="0.25">
      <c r="A39" s="30" t="s">
        <v>89</v>
      </c>
      <c r="B39" s="24">
        <f t="shared" si="4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4"/>
        <v>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4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4"/>
        <v>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4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36.75" x14ac:dyDescent="0.25">
      <c r="A44" s="9" t="s">
        <v>86</v>
      </c>
      <c r="B44" s="24">
        <f t="shared" si="4"/>
        <v>0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4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4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4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4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4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4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 t="shared" si="4"/>
        <v>0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7" t="s">
        <v>66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9"/>
    </row>
    <row r="53" spans="1:33" ht="24.75" x14ac:dyDescent="0.25">
      <c r="A53" s="6" t="s">
        <v>49</v>
      </c>
      <c r="B53" s="24">
        <f t="shared" ref="B53:B61" si="5">SUM(C53:AG53)</f>
        <v>0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5"/>
        <v>0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5"/>
        <v>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5"/>
        <v>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5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5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5"/>
        <v>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5"/>
        <v>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5"/>
        <v>0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7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/>
    </row>
    <row r="63" spans="1:33" x14ac:dyDescent="0.25">
      <c r="A63" s="6" t="s">
        <v>70</v>
      </c>
      <c r="B63" s="24">
        <f t="shared" ref="B63:B75" si="6">SUM(C63:AG63)</f>
        <v>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6"/>
        <v>0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6"/>
        <v>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6"/>
        <v>0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6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6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6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6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6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 t="shared" si="6"/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 t="shared" si="6"/>
        <v>0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 t="shared" si="6"/>
        <v>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 t="shared" si="6"/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Gráficos</vt:lpstr>
      </vt:variant>
      <vt:variant>
        <vt:i4>1</vt:i4>
      </vt:variant>
    </vt:vector>
  </HeadingPairs>
  <TitlesOfParts>
    <vt:vector size="13" baseType="lpstr">
      <vt:lpstr>Est. Gral</vt:lpstr>
      <vt:lpstr>V.V</vt:lpstr>
      <vt:lpstr>Auto.</vt:lpstr>
      <vt:lpstr>Gpo. Vul.</vt:lpstr>
      <vt:lpstr>Salt.</vt:lpstr>
      <vt:lpstr>Torr.</vt:lpstr>
      <vt:lpstr>PN</vt:lpstr>
      <vt:lpstr>Mva.</vt:lpstr>
      <vt:lpstr>Acu.</vt:lpstr>
      <vt:lpstr>Sab.</vt:lpstr>
      <vt:lpstr>Solicitudes de Inter.</vt:lpstr>
      <vt:lpstr>Hoja1</vt:lpstr>
      <vt:lpstr>Gráfico1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 Rdz. Ulluela</dc:creator>
  <cp:lastModifiedBy>Martin</cp:lastModifiedBy>
  <cp:lastPrinted>2018-01-18T15:53:11Z</cp:lastPrinted>
  <dcterms:created xsi:type="dcterms:W3CDTF">2013-11-07T18:54:27Z</dcterms:created>
  <dcterms:modified xsi:type="dcterms:W3CDTF">2018-07-05T18:48:42Z</dcterms:modified>
</cp:coreProperties>
</file>